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30"/>
  <workbookPr/>
  <mc:AlternateContent xmlns:mc="http://schemas.openxmlformats.org/markup-compatibility/2006">
    <mc:Choice Requires="x15">
      <x15ac:absPath xmlns:x15ac="http://schemas.microsoft.com/office/spreadsheetml/2010/11/ac" url="https://doallentown-my.sharepoint.com/personal/skerins_allentowndiocese_org/Documents/Templates/"/>
    </mc:Choice>
  </mc:AlternateContent>
  <xr:revisionPtr revIDLastSave="0" documentId="8_{1A79C3AE-D8E1-41F4-A33C-B99B9E995D06}" xr6:coauthVersionLast="47" xr6:coauthVersionMax="47" xr10:uidLastSave="{00000000-0000-0000-0000-000000000000}"/>
  <bookViews>
    <workbookView xWindow="-120" yWindow="-120" windowWidth="29040" windowHeight="15840" xr2:uid="{00000000-000D-0000-FFFF-FFFF00000000}"/>
  </bookViews>
  <sheets>
    <sheet name="Instructions" sheetId="14" r:id="rId1"/>
    <sheet name="Dashboard" sheetId="12" r:id="rId2"/>
    <sheet name="Final Registration" sheetId="13" r:id="rId3"/>
    <sheet name="Capacity" sheetId="5" r:id="rId4"/>
    <sheet name="Registrations" sheetId="8" r:id="rId5"/>
    <sheet name="Withdraws" sheetId="3" r:id="rId6"/>
    <sheet name="Renewal" sheetId="9" r:id="rId7"/>
    <sheet name="New Pospects" sheetId="10" r:id="rId8"/>
    <sheet name="NonRenewal" sheetId="11" r:id="rId9"/>
  </sheets>
  <definedNames>
    <definedName name="_xlnm._FilterDatabase" localSheetId="1" hidden="1">Dashboard!#REF!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9" l="1"/>
  <c r="B4" i="9"/>
  <c r="B5" i="9"/>
  <c r="B6" i="9"/>
  <c r="B7" i="9"/>
  <c r="B8" i="9"/>
  <c r="B9" i="9"/>
  <c r="B10" i="9"/>
  <c r="B11" i="9"/>
  <c r="B12" i="9"/>
  <c r="B13" i="9"/>
  <c r="B2" i="9"/>
  <c r="P20" i="12"/>
  <c r="O20" i="12"/>
  <c r="N20" i="12"/>
  <c r="M20" i="12"/>
  <c r="L20" i="12"/>
  <c r="K20" i="12"/>
  <c r="J20" i="12"/>
  <c r="I20" i="12"/>
  <c r="H20" i="12"/>
  <c r="G20" i="12"/>
  <c r="F20" i="12"/>
  <c r="E20" i="12"/>
  <c r="B19" i="13"/>
  <c r="D3" i="9"/>
  <c r="R13" i="8"/>
  <c r="R3" i="8"/>
  <c r="R4" i="8"/>
  <c r="R5" i="8"/>
  <c r="R6" i="8"/>
  <c r="R7" i="8"/>
  <c r="R8" i="8"/>
  <c r="R9" i="8"/>
  <c r="R10" i="8"/>
  <c r="R11" i="8"/>
  <c r="R12" i="8"/>
  <c r="R2" i="8"/>
  <c r="Q3" i="8"/>
  <c r="Q4" i="8"/>
  <c r="Q5" i="8"/>
  <c r="Q6" i="8"/>
  <c r="Q7" i="8"/>
  <c r="Q8" i="8"/>
  <c r="Q9" i="8"/>
  <c r="Q10" i="8"/>
  <c r="Q11" i="8"/>
  <c r="Q12" i="8"/>
  <c r="Q13" i="8"/>
  <c r="Q2" i="8"/>
  <c r="P3" i="8"/>
  <c r="P4" i="8"/>
  <c r="P5" i="8"/>
  <c r="P6" i="8"/>
  <c r="P7" i="8"/>
  <c r="P8" i="8"/>
  <c r="P9" i="8"/>
  <c r="P10" i="8"/>
  <c r="P11" i="8"/>
  <c r="P12" i="8"/>
  <c r="P13" i="8"/>
  <c r="P2" i="8"/>
  <c r="O3" i="8"/>
  <c r="O4" i="8"/>
  <c r="O5" i="8"/>
  <c r="O6" i="8"/>
  <c r="O7" i="8"/>
  <c r="O8" i="8"/>
  <c r="O9" i="8"/>
  <c r="O10" i="8"/>
  <c r="O11" i="8"/>
  <c r="O12" i="8"/>
  <c r="O13" i="8"/>
  <c r="O2" i="8"/>
  <c r="N3" i="8"/>
  <c r="N4" i="8"/>
  <c r="N5" i="8"/>
  <c r="N6" i="8"/>
  <c r="N7" i="8"/>
  <c r="N8" i="8"/>
  <c r="N9" i="8"/>
  <c r="N10" i="8"/>
  <c r="N11" i="8"/>
  <c r="N12" i="8"/>
  <c r="N13" i="8"/>
  <c r="N2" i="8"/>
  <c r="M3" i="8"/>
  <c r="M4" i="8"/>
  <c r="M5" i="8"/>
  <c r="M6" i="8"/>
  <c r="M7" i="8"/>
  <c r="M8" i="8"/>
  <c r="M9" i="8"/>
  <c r="M10" i="8"/>
  <c r="M11" i="8"/>
  <c r="M12" i="8"/>
  <c r="M13" i="8"/>
  <c r="M2" i="8"/>
  <c r="L3" i="8"/>
  <c r="L4" i="8"/>
  <c r="L5" i="8"/>
  <c r="L6" i="8"/>
  <c r="L7" i="8"/>
  <c r="L8" i="8"/>
  <c r="L9" i="8"/>
  <c r="L10" i="8"/>
  <c r="L11" i="8"/>
  <c r="L12" i="8"/>
  <c r="L13" i="8"/>
  <c r="L2" i="8"/>
  <c r="K3" i="8"/>
  <c r="K4" i="8"/>
  <c r="K5" i="8"/>
  <c r="K6" i="8"/>
  <c r="K7" i="8"/>
  <c r="K8" i="8"/>
  <c r="K9" i="8"/>
  <c r="K10" i="8"/>
  <c r="K11" i="8"/>
  <c r="K12" i="8"/>
  <c r="K13" i="8"/>
  <c r="K2" i="8"/>
  <c r="U3" i="3"/>
  <c r="U4" i="3"/>
  <c r="U5" i="3"/>
  <c r="U6" i="3"/>
  <c r="U7" i="3"/>
  <c r="U8" i="3"/>
  <c r="U9" i="3"/>
  <c r="U10" i="3"/>
  <c r="U11" i="3"/>
  <c r="U12" i="3"/>
  <c r="U13" i="3"/>
  <c r="U2" i="3"/>
  <c r="T2" i="3"/>
  <c r="T4" i="3"/>
  <c r="T3" i="3"/>
  <c r="T5" i="3"/>
  <c r="T6" i="3"/>
  <c r="T7" i="3"/>
  <c r="T8" i="3"/>
  <c r="T9" i="3"/>
  <c r="T10" i="3"/>
  <c r="T11" i="3"/>
  <c r="T12" i="3"/>
  <c r="T13" i="3"/>
  <c r="S3" i="3"/>
  <c r="S4" i="3"/>
  <c r="S5" i="3"/>
  <c r="S6" i="3"/>
  <c r="S7" i="3"/>
  <c r="S8" i="3"/>
  <c r="S9" i="3"/>
  <c r="S10" i="3"/>
  <c r="S11" i="3"/>
  <c r="S12" i="3"/>
  <c r="S13" i="3"/>
  <c r="S2" i="3"/>
  <c r="R3" i="3"/>
  <c r="R4" i="3"/>
  <c r="R5" i="3"/>
  <c r="R6" i="3"/>
  <c r="R7" i="3"/>
  <c r="R8" i="3"/>
  <c r="R9" i="3"/>
  <c r="R10" i="3"/>
  <c r="R11" i="3"/>
  <c r="R12" i="3"/>
  <c r="R13" i="3"/>
  <c r="R2" i="3"/>
  <c r="Q3" i="3"/>
  <c r="Q4" i="3"/>
  <c r="Q5" i="3"/>
  <c r="Q6" i="3"/>
  <c r="Q7" i="3"/>
  <c r="Q8" i="3"/>
  <c r="Q9" i="3"/>
  <c r="Q10" i="3"/>
  <c r="Q11" i="3"/>
  <c r="Q12" i="3"/>
  <c r="Q13" i="3"/>
  <c r="Q2" i="3"/>
  <c r="P3" i="3"/>
  <c r="P4" i="3"/>
  <c r="P5" i="3"/>
  <c r="P6" i="3"/>
  <c r="P7" i="3"/>
  <c r="P8" i="3"/>
  <c r="P9" i="3"/>
  <c r="P10" i="3"/>
  <c r="P11" i="3"/>
  <c r="P12" i="3"/>
  <c r="P13" i="3"/>
  <c r="P2" i="3"/>
  <c r="O3" i="3"/>
  <c r="O4" i="3"/>
  <c r="O5" i="3"/>
  <c r="O6" i="3"/>
  <c r="O7" i="3"/>
  <c r="O8" i="3"/>
  <c r="O9" i="3"/>
  <c r="O10" i="3"/>
  <c r="O11" i="3"/>
  <c r="O12" i="3"/>
  <c r="O13" i="3"/>
  <c r="N3" i="3"/>
  <c r="N4" i="3"/>
  <c r="N5" i="3"/>
  <c r="N6" i="3"/>
  <c r="N7" i="3"/>
  <c r="N8" i="3"/>
  <c r="N9" i="3"/>
  <c r="N10" i="3"/>
  <c r="N11" i="3"/>
  <c r="N12" i="3"/>
  <c r="N13" i="3"/>
  <c r="N2" i="3"/>
  <c r="O2" i="3"/>
  <c r="L9" i="3"/>
  <c r="L3" i="10"/>
  <c r="L4" i="10"/>
  <c r="L5" i="10"/>
  <c r="L6" i="10"/>
  <c r="L7" i="10"/>
  <c r="L8" i="10"/>
  <c r="L9" i="10"/>
  <c r="L10" i="10"/>
  <c r="L2" i="10"/>
  <c r="I10" i="8"/>
  <c r="L3" i="11"/>
  <c r="L4" i="11"/>
  <c r="L5" i="11"/>
  <c r="L6" i="11"/>
  <c r="L7" i="11"/>
  <c r="L8" i="11"/>
  <c r="L9" i="11"/>
  <c r="L2" i="11"/>
  <c r="J3" i="11"/>
  <c r="J4" i="11"/>
  <c r="J5" i="11"/>
  <c r="J6" i="11"/>
  <c r="J7" i="11"/>
  <c r="J8" i="11"/>
  <c r="J9" i="11"/>
  <c r="J10" i="11"/>
  <c r="J11" i="11"/>
  <c r="J12" i="11"/>
  <c r="J13" i="11"/>
  <c r="J14" i="11"/>
  <c r="J15" i="11"/>
  <c r="J16" i="11"/>
  <c r="J2" i="11"/>
  <c r="I9" i="8"/>
  <c r="J3" i="3"/>
  <c r="J4" i="3"/>
  <c r="J5" i="3"/>
  <c r="J6" i="3"/>
  <c r="J7" i="3"/>
  <c r="J8" i="3"/>
  <c r="J9" i="3"/>
  <c r="J10" i="3"/>
  <c r="J11" i="3"/>
  <c r="J12" i="3"/>
  <c r="J13" i="3"/>
  <c r="J14" i="3"/>
  <c r="J2" i="3"/>
  <c r="L3" i="3"/>
  <c r="L4" i="3"/>
  <c r="L5" i="3"/>
  <c r="L6" i="3"/>
  <c r="L7" i="3"/>
  <c r="L8" i="3"/>
  <c r="L2" i="3"/>
  <c r="I3" i="8"/>
  <c r="I4" i="8"/>
  <c r="I5" i="8"/>
  <c r="I6" i="8"/>
  <c r="I7" i="8"/>
  <c r="I8" i="8"/>
  <c r="I2" i="8"/>
  <c r="N2" i="11"/>
  <c r="N13" i="11"/>
  <c r="N12" i="11"/>
  <c r="N11" i="11"/>
  <c r="N10" i="11"/>
  <c r="N9" i="11"/>
  <c r="N8" i="11"/>
  <c r="N7" i="11"/>
  <c r="N6" i="11"/>
  <c r="N5" i="11"/>
  <c r="N4" i="11"/>
  <c r="N3" i="11"/>
  <c r="P13" i="10"/>
  <c r="O19" i="12" s="1"/>
  <c r="O21" i="12" s="1"/>
  <c r="O13" i="10"/>
  <c r="N13" i="10"/>
  <c r="P12" i="10"/>
  <c r="N19" i="12" s="1"/>
  <c r="N21" i="12" s="1"/>
  <c r="O12" i="10"/>
  <c r="N12" i="10"/>
  <c r="P11" i="10"/>
  <c r="M19" i="12" s="1"/>
  <c r="M21" i="12" s="1"/>
  <c r="O11" i="10"/>
  <c r="N11" i="10"/>
  <c r="P10" i="10"/>
  <c r="L19" i="12" s="1"/>
  <c r="L21" i="12" s="1"/>
  <c r="O10" i="10"/>
  <c r="N10" i="10"/>
  <c r="P9" i="10"/>
  <c r="K19" i="12" s="1"/>
  <c r="K21" i="12" s="1"/>
  <c r="O9" i="10"/>
  <c r="N9" i="10"/>
  <c r="P8" i="10"/>
  <c r="J19" i="12" s="1"/>
  <c r="J21" i="12" s="1"/>
  <c r="O8" i="10"/>
  <c r="N8" i="10"/>
  <c r="P7" i="10"/>
  <c r="I19" i="12" s="1"/>
  <c r="I21" i="12" s="1"/>
  <c r="O7" i="10"/>
  <c r="N7" i="10"/>
  <c r="P6" i="10"/>
  <c r="H19" i="12" s="1"/>
  <c r="O6" i="10"/>
  <c r="N6" i="10"/>
  <c r="P5" i="10"/>
  <c r="O5" i="10"/>
  <c r="O14" i="10" s="1"/>
  <c r="V22" i="12" s="1"/>
  <c r="N5" i="10"/>
  <c r="N14" i="10" s="1"/>
  <c r="U19" i="12" s="1"/>
  <c r="P4" i="10"/>
  <c r="F19" i="12" s="1"/>
  <c r="F21" i="12" s="1"/>
  <c r="O4" i="10"/>
  <c r="N4" i="10"/>
  <c r="P3" i="10"/>
  <c r="E19" i="12" s="1"/>
  <c r="E21" i="12" s="1"/>
  <c r="O3" i="10"/>
  <c r="N3" i="10"/>
  <c r="P2" i="10"/>
  <c r="D19" i="12" s="1"/>
  <c r="O2" i="10"/>
  <c r="N2" i="10"/>
  <c r="N15" i="10" s="1"/>
  <c r="C14" i="9"/>
  <c r="C16" i="5"/>
  <c r="B16" i="5"/>
  <c r="C15" i="5"/>
  <c r="B15" i="5"/>
  <c r="B18" i="13"/>
  <c r="D16" i="13"/>
  <c r="C16" i="13"/>
  <c r="B16" i="13"/>
  <c r="D15" i="13"/>
  <c r="C15" i="13"/>
  <c r="B15" i="13"/>
  <c r="F14" i="13"/>
  <c r="E14" i="13"/>
  <c r="D14" i="5" s="1"/>
  <c r="F13" i="13"/>
  <c r="E13" i="13"/>
  <c r="D13" i="5" s="1"/>
  <c r="F12" i="13"/>
  <c r="E12" i="13"/>
  <c r="D12" i="5" s="1"/>
  <c r="M5" i="12" s="1"/>
  <c r="F11" i="13"/>
  <c r="E11" i="13"/>
  <c r="D11" i="5" s="1"/>
  <c r="L5" i="12" s="1"/>
  <c r="F10" i="13"/>
  <c r="E10" i="13"/>
  <c r="D10" i="5" s="1"/>
  <c r="K5" i="12" s="1"/>
  <c r="F9" i="13"/>
  <c r="E9" i="13"/>
  <c r="D9" i="5" s="1"/>
  <c r="D9" i="9" s="1"/>
  <c r="F8" i="13"/>
  <c r="E8" i="13"/>
  <c r="D8" i="5" s="1"/>
  <c r="F7" i="13"/>
  <c r="E7" i="13"/>
  <c r="D7" i="5" s="1"/>
  <c r="F6" i="13"/>
  <c r="E6" i="13"/>
  <c r="D6" i="5" s="1"/>
  <c r="F5" i="13"/>
  <c r="E5" i="13"/>
  <c r="D5" i="5" s="1"/>
  <c r="F4" i="13"/>
  <c r="E4" i="13"/>
  <c r="E3" i="13"/>
  <c r="D3" i="5" s="1"/>
  <c r="D5" i="12" s="1"/>
  <c r="Q19" i="12" l="1"/>
  <c r="D21" i="12"/>
  <c r="P14" i="10"/>
  <c r="W25" i="12" s="1"/>
  <c r="G19" i="12"/>
  <c r="G21" i="12" s="1"/>
  <c r="P19" i="12"/>
  <c r="P21" i="12" s="1"/>
  <c r="H21" i="12"/>
  <c r="Q20" i="12"/>
  <c r="Q21" i="12" s="1"/>
  <c r="D5" i="9"/>
  <c r="D13" i="9"/>
  <c r="B17" i="5"/>
  <c r="C17" i="5"/>
  <c r="D17" i="13"/>
  <c r="C17" i="13"/>
  <c r="B17" i="13"/>
  <c r="O14" i="8"/>
  <c r="S10" i="12" s="1"/>
  <c r="V5" i="3"/>
  <c r="N14" i="3"/>
  <c r="S6" i="12" s="1"/>
  <c r="L14" i="8"/>
  <c r="R7" i="12" s="1"/>
  <c r="R14" i="8"/>
  <c r="R13" i="12" s="1"/>
  <c r="K14" i="8"/>
  <c r="R6" i="12" s="1"/>
  <c r="Q14" i="8"/>
  <c r="R12" i="12" s="1"/>
  <c r="M14" i="8"/>
  <c r="R8" i="12" s="1"/>
  <c r="O15" i="10"/>
  <c r="P15" i="10"/>
  <c r="E15" i="13"/>
  <c r="H5" i="12"/>
  <c r="H6" i="12" s="1"/>
  <c r="D7" i="9"/>
  <c r="O5" i="12"/>
  <c r="O6" i="12" s="1"/>
  <c r="O7" i="12" s="1"/>
  <c r="I5" i="12"/>
  <c r="I6" i="12" s="1"/>
  <c r="I7" i="12" s="1"/>
  <c r="D8" i="9"/>
  <c r="G5" i="12"/>
  <c r="G6" i="12" s="1"/>
  <c r="G7" i="12" s="1"/>
  <c r="D4" i="5"/>
  <c r="D4" i="9" s="1"/>
  <c r="E16" i="13"/>
  <c r="B20" i="13" s="1"/>
  <c r="N14" i="8"/>
  <c r="R9" i="12" s="1"/>
  <c r="L6" i="12"/>
  <c r="M6" i="12"/>
  <c r="M7" i="12" s="1"/>
  <c r="K6" i="12"/>
  <c r="K7" i="12" s="1"/>
  <c r="D6" i="12"/>
  <c r="D10" i="9"/>
  <c r="J5" i="12"/>
  <c r="J6" i="12" s="1"/>
  <c r="D16" i="5"/>
  <c r="D11" i="9"/>
  <c r="D12" i="9"/>
  <c r="F5" i="12"/>
  <c r="F6" i="12" s="1"/>
  <c r="N5" i="12"/>
  <c r="N6" i="12" s="1"/>
  <c r="N14" i="11"/>
  <c r="S3" i="8"/>
  <c r="S5" i="8"/>
  <c r="S6" i="8"/>
  <c r="S7" i="8"/>
  <c r="S8" i="8"/>
  <c r="S9" i="8"/>
  <c r="S10" i="8"/>
  <c r="S11" i="8"/>
  <c r="S12" i="8"/>
  <c r="S13" i="8"/>
  <c r="P14" i="8"/>
  <c r="R11" i="12" s="1"/>
  <c r="S2" i="8"/>
  <c r="S4" i="8"/>
  <c r="U6" i="12" l="1"/>
  <c r="D6" i="9"/>
  <c r="B14" i="9"/>
  <c r="D14" i="9" s="1"/>
  <c r="R18" i="12" s="1"/>
  <c r="E17" i="13"/>
  <c r="R10" i="12"/>
  <c r="I8" i="12"/>
  <c r="I9" i="12" s="1"/>
  <c r="I10" i="12" s="1"/>
  <c r="I11" i="12" s="1"/>
  <c r="I12" i="12" s="1"/>
  <c r="I13" i="12" s="1"/>
  <c r="M8" i="12"/>
  <c r="M9" i="12" s="1"/>
  <c r="M10" i="12" s="1"/>
  <c r="O8" i="12"/>
  <c r="O9" i="12" s="1"/>
  <c r="O10" i="12" s="1"/>
  <c r="O11" i="12" s="1"/>
  <c r="O12" i="12" s="1"/>
  <c r="O13" i="12" s="1"/>
  <c r="K8" i="12"/>
  <c r="K9" i="12" s="1"/>
  <c r="K10" i="12" s="1"/>
  <c r="K11" i="12" s="1"/>
  <c r="K12" i="12" s="1"/>
  <c r="K13" i="12" s="1"/>
  <c r="N7" i="12"/>
  <c r="N8" i="12" s="1"/>
  <c r="N9" i="12" s="1"/>
  <c r="N10" i="12" s="1"/>
  <c r="N11" i="12" s="1"/>
  <c r="N12" i="12" s="1"/>
  <c r="N13" i="12" s="1"/>
  <c r="L7" i="12"/>
  <c r="L8" i="12" s="1"/>
  <c r="L9" i="12" s="1"/>
  <c r="L10" i="12" s="1"/>
  <c r="L11" i="12" s="1"/>
  <c r="L12" i="12" s="1"/>
  <c r="L13" i="12" s="1"/>
  <c r="D7" i="12"/>
  <c r="F7" i="12"/>
  <c r="F8" i="12" s="1"/>
  <c r="F9" i="12" s="1"/>
  <c r="F10" i="12" s="1"/>
  <c r="F11" i="12" s="1"/>
  <c r="F12" i="12" s="1"/>
  <c r="F13" i="12" s="1"/>
  <c r="V9" i="3"/>
  <c r="V4" i="3"/>
  <c r="J7" i="12"/>
  <c r="J8" i="12" s="1"/>
  <c r="J9" i="12" s="1"/>
  <c r="J10" i="12" s="1"/>
  <c r="J11" i="12" s="1"/>
  <c r="J12" i="12" s="1"/>
  <c r="J13" i="12" s="1"/>
  <c r="V11" i="3"/>
  <c r="V3" i="3"/>
  <c r="H7" i="12"/>
  <c r="H8" i="12" s="1"/>
  <c r="H9" i="12" s="1"/>
  <c r="H10" i="12" s="1"/>
  <c r="H11" i="12" s="1"/>
  <c r="H12" i="12" s="1"/>
  <c r="H13" i="12" s="1"/>
  <c r="O14" i="3"/>
  <c r="S7" i="12" s="1"/>
  <c r="V8" i="3"/>
  <c r="V6" i="3"/>
  <c r="V13" i="3"/>
  <c r="V12" i="3"/>
  <c r="V10" i="3"/>
  <c r="V7" i="3"/>
  <c r="E5" i="12"/>
  <c r="E6" i="12" s="1"/>
  <c r="E7" i="12" s="1"/>
  <c r="E8" i="12" s="1"/>
  <c r="E9" i="12" s="1"/>
  <c r="E10" i="12" s="1"/>
  <c r="E11" i="12" s="1"/>
  <c r="E12" i="12" s="1"/>
  <c r="E13" i="12" s="1"/>
  <c r="D15" i="5"/>
  <c r="D17" i="5" s="1"/>
  <c r="P5" i="12"/>
  <c r="P6" i="12"/>
  <c r="S14" i="8"/>
  <c r="G8" i="12"/>
  <c r="Y6" i="12" l="1"/>
  <c r="P7" i="12"/>
  <c r="Q5" i="12"/>
  <c r="D8" i="12"/>
  <c r="Q8" i="12" s="1"/>
  <c r="P14" i="3"/>
  <c r="S8" i="12" s="1"/>
  <c r="Q7" i="12"/>
  <c r="Q6" i="12"/>
  <c r="G9" i="12"/>
  <c r="P8" i="12"/>
  <c r="Q14" i="3" l="1"/>
  <c r="S9" i="12" s="1"/>
  <c r="D9" i="12"/>
  <c r="P9" i="12"/>
  <c r="G10" i="12"/>
  <c r="D10" i="12" l="1"/>
  <c r="Q10" i="12" s="1"/>
  <c r="Q9" i="12"/>
  <c r="R14" i="3"/>
  <c r="G11" i="12"/>
  <c r="P10" i="12"/>
  <c r="S14" i="3" l="1"/>
  <c r="S11" i="12" s="1"/>
  <c r="M11" i="12"/>
  <c r="M12" i="12" s="1"/>
  <c r="M13" i="12" s="1"/>
  <c r="D11" i="12"/>
  <c r="G12" i="12"/>
  <c r="D12" i="12" l="1"/>
  <c r="Q12" i="12" s="1"/>
  <c r="Q11" i="12"/>
  <c r="T14" i="3"/>
  <c r="S12" i="12" s="1"/>
  <c r="P11" i="12"/>
  <c r="P12" i="12"/>
  <c r="G13" i="12"/>
  <c r="P13" i="12" s="1"/>
  <c r="U11" i="12" s="1"/>
  <c r="U14" i="3" l="1"/>
  <c r="S13" i="12" s="1"/>
  <c r="V2" i="3"/>
  <c r="V14" i="3" s="1"/>
  <c r="D13" i="12"/>
  <c r="Q13" i="12" s="1"/>
  <c r="Y11"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tc={5AD14F82-990D-4EEE-AF9E-87B450CD4F89}</author>
  </authors>
  <commentList>
    <comment ref="C2" authorId="0" shapeId="0" xr:uid="{5AD14F82-990D-4EEE-AF9E-87B450CD4F89}">
      <text>
        <t>[Threaded comment]
Your version of Excel allows you to read this threaded comment; however, any edits to it will get removed if the file is opened in a newer version of Excel. Learn more: https://go.microsoft.com/fwlink/?linkid=870924
Comment:
    What is the total number of students you could accommodate with the number of teachers you have in this grade level?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tc={777D518D-3FE7-4941-BA51-AB32FC74367A}</author>
  </authors>
  <commentList>
    <comment ref="C1" authorId="0" shapeId="0" xr:uid="{777D518D-3FE7-4941-BA51-AB32FC74367A}">
      <text>
        <t>[Threaded comment]
Your version of Excel allows you to read this threaded comment; however, any edits to it will get removed if the file is opened in a newer version of Excel. Learn more: https://go.microsoft.com/fwlink/?linkid=870924
Comment:
    This should reflect the grade level for the next year.</t>
      </text>
    </comment>
  </commentList>
</comments>
</file>

<file path=xl/sharedStrings.xml><?xml version="1.0" encoding="utf-8"?>
<sst xmlns="http://schemas.openxmlformats.org/spreadsheetml/2006/main" count="221" uniqueCount="103">
  <si>
    <t>2022-2023 SCHOOL YEAR</t>
  </si>
  <si>
    <t>2022-2023 ENROLLMENT TOTALS</t>
  </si>
  <si>
    <t>Grade</t>
  </si>
  <si>
    <t>T2</t>
  </si>
  <si>
    <t>PS3</t>
  </si>
  <si>
    <t>PK4</t>
  </si>
  <si>
    <t>K</t>
  </si>
  <si>
    <t>K-8</t>
  </si>
  <si>
    <t>Total</t>
  </si>
  <si>
    <t>Reg</t>
  </si>
  <si>
    <t>WD</t>
  </si>
  <si>
    <t>K-8 Reg</t>
  </si>
  <si>
    <t>K-8 WD</t>
  </si>
  <si>
    <t>K-8 Total</t>
  </si>
  <si>
    <t>PK Total</t>
  </si>
  <si>
    <t>2023-2024 SCHOOL YEAR</t>
  </si>
  <si>
    <t>Retention</t>
  </si>
  <si>
    <t>2023-2024 NEW K-8 STUDENTS</t>
  </si>
  <si>
    <t>PK</t>
  </si>
  <si>
    <t>Inquiries</t>
  </si>
  <si>
    <t>New</t>
  </si>
  <si>
    <t>Renewal</t>
  </si>
  <si>
    <t>Applicants</t>
  </si>
  <si>
    <t>Registered</t>
  </si>
  <si>
    <t>Final Enrollment Report for 2021-2022</t>
  </si>
  <si>
    <t>Total must match Oct 1 count.</t>
  </si>
  <si>
    <t>Oct 1 2021</t>
  </si>
  <si>
    <t>New Reg</t>
  </si>
  <si>
    <t>Total Reg</t>
  </si>
  <si>
    <t>Ret %</t>
  </si>
  <si>
    <t>PK TOTAL</t>
  </si>
  <si>
    <t>K-8 TOTAL</t>
  </si>
  <si>
    <t>GRAND TOTAL</t>
  </si>
  <si>
    <t>K-8 Ret</t>
  </si>
  <si>
    <t>K-8 New</t>
  </si>
  <si>
    <t>% Change</t>
  </si>
  <si>
    <r>
      <rPr>
        <b/>
        <sz val="11"/>
        <color theme="1"/>
        <rFont val="Arial Narrow"/>
        <family val="2"/>
      </rPr>
      <t>Enrollment for 2022-2023</t>
    </r>
    <r>
      <rPr>
        <sz val="11"/>
        <color theme="1"/>
        <rFont val="Arial Narrow"/>
        <family val="2"/>
      </rPr>
      <t>.</t>
    </r>
    <r>
      <rPr>
        <i/>
        <sz val="11"/>
        <color theme="1"/>
        <rFont val="Arial Narrow"/>
        <family val="2"/>
      </rPr>
      <t xml:space="preserve"> Use Oct. 1 count</t>
    </r>
  </si>
  <si>
    <t>No. of Homerooms</t>
  </si>
  <si>
    <t>Capacity</t>
  </si>
  <si>
    <t>Oct 1 2022</t>
  </si>
  <si>
    <t>Student Last Name</t>
  </si>
  <si>
    <t>Student First Name</t>
  </si>
  <si>
    <t>Current Grade*</t>
  </si>
  <si>
    <t>Enroll Month*</t>
  </si>
  <si>
    <t>Transferring From*</t>
  </si>
  <si>
    <t>Notes</t>
  </si>
  <si>
    <t>Transferring From:</t>
  </si>
  <si>
    <t>Oct</t>
  </si>
  <si>
    <t>Nov</t>
  </si>
  <si>
    <t>Dec</t>
  </si>
  <si>
    <t>Jan</t>
  </si>
  <si>
    <t>Feb</t>
  </si>
  <si>
    <t>Mar</t>
  </si>
  <si>
    <t>Apr</t>
  </si>
  <si>
    <t>May</t>
  </si>
  <si>
    <t>Public School</t>
  </si>
  <si>
    <t>Another Catholic School</t>
  </si>
  <si>
    <t xml:space="preserve">Private School </t>
  </si>
  <si>
    <t>Charter School</t>
  </si>
  <si>
    <t>Cyber School</t>
  </si>
  <si>
    <t>Homeschool</t>
  </si>
  <si>
    <t>Child Care</t>
  </si>
  <si>
    <t>First School Experience</t>
  </si>
  <si>
    <t>Other - See Note</t>
  </si>
  <si>
    <t>Family Name</t>
  </si>
  <si>
    <t>Withdraw Month*</t>
  </si>
  <si>
    <t>Withdrawal Reason*</t>
  </si>
  <si>
    <t>Transferring To*</t>
  </si>
  <si>
    <t>Religion*</t>
  </si>
  <si>
    <t>Reason Codes</t>
  </si>
  <si>
    <t>Transferring To….</t>
  </si>
  <si>
    <t>Catholic</t>
  </si>
  <si>
    <t>Parent - Affordability</t>
  </si>
  <si>
    <t>Non-Catholic</t>
  </si>
  <si>
    <t>School - Lack of Payment</t>
  </si>
  <si>
    <t>Parent - Academic Support</t>
  </si>
  <si>
    <t>Parent - Not Challenging Enough</t>
  </si>
  <si>
    <t>School - Academic Support</t>
  </si>
  <si>
    <t>Parent - Social/Emotional Issues</t>
  </si>
  <si>
    <t>School - Social/Emotional Issues</t>
  </si>
  <si>
    <t>Child Care / Other PK</t>
  </si>
  <si>
    <t>School - discipline/behavior</t>
  </si>
  <si>
    <t>Unknown</t>
  </si>
  <si>
    <t>Expulsion</t>
  </si>
  <si>
    <t>Medical Reasons</t>
  </si>
  <si>
    <t>Relocating/Moving</t>
  </si>
  <si>
    <t>International Program Student</t>
  </si>
  <si>
    <t>Other: See Note</t>
  </si>
  <si>
    <t>K-8 Retention</t>
  </si>
  <si>
    <t>Grade (SY 23-24)*</t>
  </si>
  <si>
    <t>Transferring From</t>
  </si>
  <si>
    <t>Inquired Date</t>
  </si>
  <si>
    <t xml:space="preserve">Openhouse/Tour </t>
  </si>
  <si>
    <t>Completed Application</t>
  </si>
  <si>
    <t>Status*</t>
  </si>
  <si>
    <t>Inquired</t>
  </si>
  <si>
    <t>Applied</t>
  </si>
  <si>
    <t>First Name</t>
  </si>
  <si>
    <t>Grade for 23-24*</t>
  </si>
  <si>
    <t>Nonrenew Reason*</t>
  </si>
  <si>
    <t>Number</t>
  </si>
  <si>
    <t>Full day K not offered in district</t>
  </si>
  <si>
    <t>Older siblings in public (PK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</si>
</sst>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1"/>
      <color theme="1"/>
      <name val="Calibri"/>
      <family val="2"/>
      <scheme val="minor"/>
    </font>
    <font>
      <sz val="11"/>
      <color theme="1"/>
      <name val="Arial Narrow"/>
      <family val="2"/>
    </font>
    <font>
      <sz val="10"/>
      <color theme="1"/>
      <name val="Arial Narrow"/>
      <family val="2"/>
    </font>
    <font>
      <sz val="11"/>
      <name val="Arial Narrow"/>
      <family val="2"/>
    </font>
    <font>
      <b/>
      <sz val="11"/>
      <name val="Arial Narrow"/>
      <family val="2"/>
    </font>
    <font>
      <b/>
      <sz val="11"/>
      <color theme="1"/>
      <name val="Arial Narrow"/>
      <family val="2"/>
    </font>
    <font>
      <sz val="8"/>
      <name val="Calibri"/>
      <family val="2"/>
      <scheme val="minor"/>
    </font>
    <font>
      <i/>
      <sz val="11"/>
      <color theme="1"/>
      <name val="Arial Narrow"/>
      <family val="2"/>
    </font>
    <font>
      <b/>
      <sz val="20"/>
      <color rgb="FF0F4C81"/>
      <name val="Arial Narrow"/>
      <family val="2"/>
    </font>
    <font>
      <b/>
      <sz val="20"/>
      <color rgb="FF2C5C84"/>
      <name val="Arial Narrow"/>
      <family val="2"/>
    </font>
    <font>
      <b/>
      <sz val="20"/>
      <color rgb="FF8A0808"/>
      <name val="Arial Narrow"/>
      <family val="2"/>
    </font>
    <font>
      <b/>
      <sz val="18"/>
      <color theme="1"/>
      <name val="Arial Narrow"/>
      <family val="2"/>
    </font>
    <font>
      <b/>
      <sz val="14"/>
      <name val="Arial Narrow"/>
      <family val="2"/>
    </font>
    <font>
      <b/>
      <sz val="12"/>
      <color theme="1"/>
      <name val="Calibri"/>
      <family val="2"/>
      <scheme val="minor"/>
    </font>
  </fonts>
  <fills count="14">
    <fill>
      <patternFill patternType="none"/>
    </fill>
    <fill>
      <patternFill patternType="gray125"/>
    </fill>
    <fill>
      <patternFill patternType="solid">
        <fgColor theme="6" tint="0.79998168889431442"/>
        <bgColor theme="6" tint="0.79998168889431442"/>
      </patternFill>
    </fill>
    <fill>
      <patternFill patternType="solid">
        <fgColor rgb="FFFDEDD2"/>
        <bgColor indexed="64"/>
      </patternFill>
    </fill>
    <fill>
      <patternFill patternType="solid">
        <fgColor rgb="FFF2F2F2"/>
        <bgColor indexed="64"/>
      </patternFill>
    </fill>
    <fill>
      <patternFill patternType="solid">
        <fgColor theme="0" tint="-4.9989318521683403E-2"/>
        <bgColor indexed="64"/>
      </patternFill>
    </fill>
    <fill>
      <patternFill patternType="solid">
        <fgColor rgb="FFCFDBE6"/>
        <bgColor theme="6"/>
      </patternFill>
    </fill>
    <fill>
      <patternFill patternType="solid">
        <fgColor rgb="FFFDEDD2"/>
        <bgColor theme="6"/>
      </patternFill>
    </fill>
    <fill>
      <patternFill patternType="solid">
        <fgColor rgb="FFCFDBE6"/>
        <bgColor indexed="64"/>
      </patternFill>
    </fill>
    <fill>
      <patternFill patternType="solid">
        <fgColor rgb="FFF2F2F2"/>
        <bgColor theme="6" tint="0.79998168889431442"/>
      </patternFill>
    </fill>
    <fill>
      <patternFill patternType="solid">
        <fgColor rgb="FFE8CECE"/>
        <bgColor indexed="64"/>
      </patternFill>
    </fill>
    <fill>
      <patternFill patternType="solid">
        <fgColor rgb="FF595959"/>
        <bgColor indexed="64"/>
      </patternFill>
    </fill>
    <fill>
      <patternFill patternType="solid">
        <fgColor theme="0" tint="-0.34998626667073579"/>
        <bgColor indexed="64"/>
      </patternFill>
    </fill>
    <fill>
      <patternFill patternType="solid">
        <fgColor rgb="FFE6ECF2"/>
        <bgColor indexed="64"/>
      </patternFill>
    </fill>
  </fills>
  <borders count="72">
    <border>
      <left/>
      <right/>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top/>
      <bottom style="thin">
        <color theme="6" tint="0.39997558519241921"/>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
      <left style="thin">
        <color theme="6" tint="0.39997558519241921"/>
      </left>
      <right/>
      <top/>
      <bottom/>
      <diagonal/>
    </border>
    <border>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theme="6" tint="0.39997558519241921"/>
      </left>
      <right/>
      <top style="medium">
        <color auto="1"/>
      </top>
      <bottom style="medium">
        <color auto="1"/>
      </bottom>
      <diagonal/>
    </border>
    <border>
      <left/>
      <right/>
      <top style="thin">
        <color theme="1" tint="0.499984740745262"/>
      </top>
      <bottom style="thin">
        <color theme="1" tint="0.499984740745262"/>
      </bottom>
      <diagonal/>
    </border>
    <border>
      <left style="thin">
        <color theme="6" tint="0.39997558519241921"/>
      </left>
      <right/>
      <top style="thick">
        <color theme="1" tint="0.499984740745262"/>
      </top>
      <bottom style="thin">
        <color theme="1" tint="0.499984740745262"/>
      </bottom>
      <diagonal/>
    </border>
    <border>
      <left/>
      <right/>
      <top style="thick">
        <color theme="1" tint="0.499984740745262"/>
      </top>
      <bottom style="thin">
        <color theme="1" tint="0.499984740745262"/>
      </bottom>
      <diagonal/>
    </border>
    <border>
      <left/>
      <right style="thin">
        <color theme="6" tint="0.39997558519241921"/>
      </right>
      <top style="thick">
        <color theme="1" tint="0.499984740745262"/>
      </top>
      <bottom style="thin">
        <color theme="1" tint="0.499984740745262"/>
      </bottom>
      <diagonal/>
    </border>
    <border>
      <left style="thin">
        <color theme="6" tint="0.39997558519241921"/>
      </left>
      <right/>
      <top style="thin">
        <color theme="1" tint="0.499984740745262"/>
      </top>
      <bottom style="thin">
        <color theme="1" tint="0.499984740745262"/>
      </bottom>
      <diagonal/>
    </border>
    <border>
      <left/>
      <right style="thin">
        <color theme="6" tint="0.39997558519241921"/>
      </right>
      <top style="thin">
        <color theme="1" tint="0.499984740745262"/>
      </top>
      <bottom style="thin">
        <color theme="1" tint="0.499984740745262"/>
      </bottom>
      <diagonal/>
    </border>
    <border>
      <left style="thin">
        <color theme="6" tint="0.39997558519241921"/>
      </left>
      <right/>
      <top style="thin">
        <color theme="1" tint="0.499984740745262"/>
      </top>
      <bottom style="thick">
        <color theme="1" tint="0.499984740745262"/>
      </bottom>
      <diagonal/>
    </border>
    <border>
      <left/>
      <right/>
      <top style="thin">
        <color theme="1" tint="0.499984740745262"/>
      </top>
      <bottom style="thick">
        <color theme="1" tint="0.499984740745262"/>
      </bottom>
      <diagonal/>
    </border>
    <border>
      <left/>
      <right style="thin">
        <color theme="6" tint="0.39997558519241921"/>
      </right>
      <top style="thin">
        <color theme="1" tint="0.499984740745262"/>
      </top>
      <bottom style="thick">
        <color theme="1" tint="0.499984740745262"/>
      </bottom>
      <diagonal/>
    </border>
    <border>
      <left/>
      <right/>
      <top/>
      <bottom style="medium">
        <color auto="1"/>
      </bottom>
      <diagonal/>
    </border>
    <border>
      <left/>
      <right/>
      <top style="thin">
        <color theme="6" tint="0.39997558519241921"/>
      </top>
      <bottom style="medium">
        <color auto="1"/>
      </bottom>
      <diagonal/>
    </border>
    <border>
      <left style="thin">
        <color theme="6" tint="0.39997558519241921"/>
      </left>
      <right/>
      <top style="thin">
        <color theme="6" tint="0.39997558519241921"/>
      </top>
      <bottom style="medium">
        <color auto="1"/>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theme="6" tint="0.39997558519241921"/>
      </right>
      <top style="thin">
        <color theme="6" tint="0.39997558519241921"/>
      </top>
      <bottom style="thin">
        <color theme="6" tint="0.39997558519241921"/>
      </bottom>
      <diagonal/>
    </border>
    <border>
      <left style="medium">
        <color indexed="64"/>
      </left>
      <right style="thin">
        <color theme="6" tint="0.39997558519241921"/>
      </right>
      <top style="thin">
        <color theme="6" tint="0.39997558519241921"/>
      </top>
      <bottom/>
      <diagonal/>
    </border>
    <border>
      <left style="thin">
        <color theme="6" tint="0.39997558519241921"/>
      </left>
      <right/>
      <top/>
      <bottom style="thin">
        <color theme="6" tint="0.39997558519241921"/>
      </bottom>
      <diagonal/>
    </border>
    <border>
      <left/>
      <right style="medium">
        <color indexed="64"/>
      </right>
      <top style="thin">
        <color theme="6" tint="0.39997558519241921"/>
      </top>
      <bottom style="medium">
        <color indexed="64"/>
      </bottom>
      <diagonal/>
    </border>
    <border>
      <left style="thin">
        <color theme="6" tint="0.39997558519241921"/>
      </left>
      <right/>
      <top style="medium">
        <color indexed="64"/>
      </top>
      <bottom style="thin">
        <color theme="6" tint="0.39997558519241921"/>
      </bottom>
      <diagonal/>
    </border>
    <border>
      <left/>
      <right/>
      <top style="medium">
        <color indexed="64"/>
      </top>
      <bottom style="thin">
        <color theme="6" tint="0.39997558519241921"/>
      </bottom>
      <diagonal/>
    </border>
    <border>
      <left/>
      <right/>
      <top/>
      <bottom style="thin">
        <color indexed="64"/>
      </bottom>
      <diagonal/>
    </border>
    <border>
      <left style="thin">
        <color theme="6" tint="0.39997558519241921"/>
      </left>
      <right/>
      <top style="medium">
        <color auto="1"/>
      </top>
      <bottom/>
      <diagonal/>
    </border>
    <border>
      <left/>
      <right/>
      <top style="medium">
        <color indexed="64"/>
      </top>
      <bottom/>
      <diagonal/>
    </border>
    <border>
      <left/>
      <right style="thin">
        <color theme="6" tint="0.39997558519241921"/>
      </right>
      <top style="medium">
        <color auto="1"/>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theme="6" tint="0.39997558519241921"/>
      </top>
      <bottom/>
      <diagonal/>
    </border>
    <border>
      <left style="thin">
        <color theme="6" tint="0.39997558519241921"/>
      </left>
      <right/>
      <top style="thin">
        <color theme="6" tint="0.39997558519241921"/>
      </top>
      <bottom style="thin">
        <color indexed="64"/>
      </bottom>
      <diagonal/>
    </border>
    <border>
      <left style="thin">
        <color indexed="64"/>
      </left>
      <right style="thin">
        <color indexed="64"/>
      </right>
      <top/>
      <bottom/>
      <diagonal/>
    </border>
    <border>
      <left/>
      <right/>
      <top style="thin">
        <color theme="6" tint="0.39997558519241921"/>
      </top>
      <bottom style="thin">
        <color indexed="64"/>
      </bottom>
      <diagonal/>
    </border>
    <border>
      <left/>
      <right/>
      <top style="thin">
        <color auto="1"/>
      </top>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indexed="64"/>
      </left>
      <right/>
      <top style="thin">
        <color indexed="64"/>
      </top>
      <bottom/>
      <diagonal/>
    </border>
    <border>
      <left style="thin">
        <color indexed="64"/>
      </left>
      <right/>
      <top/>
      <bottom/>
      <diagonal/>
    </border>
    <border>
      <left style="medium">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46">
    <xf numFmtId="0" fontId="0" fillId="0" borderId="0" xfId="0"/>
    <xf numFmtId="49" fontId="5" fillId="3" borderId="10" xfId="0" applyNumberFormat="1" applyFont="1" applyFill="1" applyBorder="1"/>
    <xf numFmtId="0" fontId="5" fillId="3" borderId="10" xfId="0" applyFont="1" applyFill="1" applyBorder="1"/>
    <xf numFmtId="0" fontId="5" fillId="3" borderId="10" xfId="0" applyFont="1" applyFill="1" applyBorder="1" applyAlignment="1">
      <alignment horizontal="center"/>
    </xf>
    <xf numFmtId="0" fontId="2" fillId="4" borderId="6" xfId="0" applyFont="1" applyFill="1" applyBorder="1"/>
    <xf numFmtId="0" fontId="6" fillId="3" borderId="10" xfId="0" applyFont="1" applyFill="1" applyBorder="1"/>
    <xf numFmtId="0" fontId="2" fillId="0" borderId="0" xfId="0" applyFont="1"/>
    <xf numFmtId="0" fontId="6" fillId="0" borderId="0" xfId="0" applyFont="1"/>
    <xf numFmtId="0" fontId="2" fillId="4" borderId="24" xfId="0" applyFont="1" applyFill="1" applyBorder="1"/>
    <xf numFmtId="0" fontId="6" fillId="6" borderId="5" xfId="0" applyFont="1" applyFill="1" applyBorder="1"/>
    <xf numFmtId="0" fontId="6" fillId="6" borderId="6" xfId="0" applyFont="1" applyFill="1" applyBorder="1"/>
    <xf numFmtId="49" fontId="6" fillId="7" borderId="5" xfId="0" applyNumberFormat="1" applyFont="1" applyFill="1" applyBorder="1"/>
    <xf numFmtId="0" fontId="6" fillId="7" borderId="6" xfId="0" applyFont="1" applyFill="1" applyBorder="1"/>
    <xf numFmtId="0" fontId="6" fillId="7" borderId="7" xfId="0" applyFont="1" applyFill="1" applyBorder="1"/>
    <xf numFmtId="49" fontId="6" fillId="7" borderId="13" xfId="0" applyNumberFormat="1" applyFont="1" applyFill="1" applyBorder="1"/>
    <xf numFmtId="0" fontId="6" fillId="7" borderId="10" xfId="0" applyFont="1" applyFill="1" applyBorder="1"/>
    <xf numFmtId="0" fontId="5" fillId="4" borderId="12" xfId="0" applyFont="1" applyFill="1" applyBorder="1"/>
    <xf numFmtId="0" fontId="4" fillId="4" borderId="11" xfId="0" applyFont="1" applyFill="1" applyBorder="1"/>
    <xf numFmtId="0" fontId="4" fillId="4" borderId="9" xfId="0" applyFont="1" applyFill="1" applyBorder="1"/>
    <xf numFmtId="49" fontId="2" fillId="4" borderId="5" xfId="0" applyNumberFormat="1" applyFont="1" applyFill="1" applyBorder="1"/>
    <xf numFmtId="0" fontId="6" fillId="2" borderId="3" xfId="0" applyFont="1" applyFill="1" applyBorder="1"/>
    <xf numFmtId="0" fontId="6" fillId="9" borderId="33" xfId="0" applyFont="1" applyFill="1" applyBorder="1"/>
    <xf numFmtId="0" fontId="6" fillId="4" borderId="33" xfId="0" applyFont="1" applyFill="1" applyBorder="1"/>
    <xf numFmtId="0" fontId="6" fillId="4" borderId="32" xfId="0" applyFont="1" applyFill="1" applyBorder="1"/>
    <xf numFmtId="0" fontId="6" fillId="2" borderId="34" xfId="0" applyFont="1" applyFill="1" applyBorder="1"/>
    <xf numFmtId="0" fontId="6" fillId="2" borderId="4" xfId="0" applyFont="1" applyFill="1" applyBorder="1"/>
    <xf numFmtId="49" fontId="2" fillId="4" borderId="25" xfId="0" applyNumberFormat="1" applyFont="1" applyFill="1" applyBorder="1"/>
    <xf numFmtId="0" fontId="2" fillId="4" borderId="35" xfId="0" applyFont="1" applyFill="1" applyBorder="1"/>
    <xf numFmtId="49" fontId="2" fillId="9" borderId="5" xfId="0" applyNumberFormat="1" applyFont="1" applyFill="1" applyBorder="1"/>
    <xf numFmtId="0" fontId="2" fillId="9" borderId="6" xfId="0" applyFont="1" applyFill="1" applyBorder="1"/>
    <xf numFmtId="0" fontId="6" fillId="9" borderId="36" xfId="0" applyFont="1" applyFill="1" applyBorder="1"/>
    <xf numFmtId="0" fontId="6" fillId="9" borderId="37" xfId="0" applyFont="1" applyFill="1" applyBorder="1"/>
    <xf numFmtId="0" fontId="6" fillId="9" borderId="3" xfId="0" applyFont="1" applyFill="1" applyBorder="1"/>
    <xf numFmtId="0" fontId="6" fillId="8" borderId="0" xfId="0" applyFont="1" applyFill="1"/>
    <xf numFmtId="0" fontId="8" fillId="8" borderId="0" xfId="0" applyFont="1" applyFill="1"/>
    <xf numFmtId="49" fontId="6" fillId="7" borderId="30" xfId="0" applyNumberFormat="1" applyFont="1" applyFill="1" applyBorder="1"/>
    <xf numFmtId="0" fontId="2" fillId="4" borderId="30" xfId="0" applyFont="1" applyFill="1" applyBorder="1"/>
    <xf numFmtId="0" fontId="6" fillId="8" borderId="10" xfId="0" applyFont="1" applyFill="1" applyBorder="1"/>
    <xf numFmtId="0" fontId="6" fillId="7" borderId="5" xfId="0" applyFont="1" applyFill="1" applyBorder="1"/>
    <xf numFmtId="0" fontId="5" fillId="3" borderId="39" xfId="0" applyFont="1" applyFill="1" applyBorder="1"/>
    <xf numFmtId="0" fontId="5" fillId="3" borderId="40" xfId="0" applyFont="1" applyFill="1" applyBorder="1"/>
    <xf numFmtId="0" fontId="5" fillId="3" borderId="41" xfId="0" applyFont="1" applyFill="1" applyBorder="1"/>
    <xf numFmtId="49" fontId="2" fillId="5" borderId="30" xfId="0" applyNumberFormat="1" applyFont="1" applyFill="1" applyBorder="1" applyAlignment="1">
      <alignment horizontal="left"/>
    </xf>
    <xf numFmtId="49" fontId="2" fillId="5" borderId="42" xfId="0" applyNumberFormat="1" applyFont="1" applyFill="1" applyBorder="1" applyAlignment="1">
      <alignment horizontal="left"/>
    </xf>
    <xf numFmtId="0" fontId="2" fillId="4" borderId="42" xfId="0" applyFont="1" applyFill="1" applyBorder="1"/>
    <xf numFmtId="0" fontId="4" fillId="4" borderId="26" xfId="0" applyFont="1" applyFill="1" applyBorder="1"/>
    <xf numFmtId="0" fontId="4" fillId="4" borderId="29" xfId="0" applyFont="1" applyFill="1" applyBorder="1"/>
    <xf numFmtId="0" fontId="5" fillId="4" borderId="43" xfId="0" applyFont="1" applyFill="1" applyBorder="1"/>
    <xf numFmtId="49" fontId="6" fillId="8" borderId="23" xfId="0" applyNumberFormat="1" applyFont="1" applyFill="1" applyBorder="1"/>
    <xf numFmtId="49" fontId="8" fillId="8" borderId="23" xfId="0" applyNumberFormat="1" applyFont="1" applyFill="1" applyBorder="1"/>
    <xf numFmtId="49" fontId="5" fillId="8" borderId="40" xfId="0" applyNumberFormat="1" applyFont="1" applyFill="1" applyBorder="1"/>
    <xf numFmtId="0" fontId="5" fillId="8" borderId="40" xfId="0" applyFont="1" applyFill="1" applyBorder="1"/>
    <xf numFmtId="0" fontId="5" fillId="8" borderId="40" xfId="0" applyFont="1" applyFill="1" applyBorder="1" applyAlignment="1">
      <alignment horizontal="center"/>
    </xf>
    <xf numFmtId="16" fontId="6" fillId="7" borderId="30" xfId="0" applyNumberFormat="1" applyFont="1" applyFill="1" applyBorder="1"/>
    <xf numFmtId="16" fontId="6" fillId="3" borderId="30" xfId="0" applyNumberFormat="1" applyFont="1" applyFill="1" applyBorder="1"/>
    <xf numFmtId="49" fontId="2" fillId="5" borderId="49" xfId="0" applyNumberFormat="1" applyFont="1" applyFill="1" applyBorder="1" applyAlignment="1">
      <alignment horizontal="left"/>
    </xf>
    <xf numFmtId="0" fontId="2" fillId="4" borderId="49" xfId="0" applyFont="1" applyFill="1" applyBorder="1"/>
    <xf numFmtId="49" fontId="2" fillId="5" borderId="50" xfId="0" applyNumberFormat="1" applyFont="1" applyFill="1" applyBorder="1" applyAlignment="1">
      <alignment horizontal="left"/>
    </xf>
    <xf numFmtId="0" fontId="2" fillId="4" borderId="50" xfId="0" applyFont="1" applyFill="1" applyBorder="1"/>
    <xf numFmtId="9" fontId="2" fillId="4" borderId="50" xfId="1" applyFont="1" applyFill="1" applyBorder="1"/>
    <xf numFmtId="49" fontId="2" fillId="4" borderId="50" xfId="0" applyNumberFormat="1" applyFont="1" applyFill="1" applyBorder="1"/>
    <xf numFmtId="49" fontId="2" fillId="4" borderId="51" xfId="0" applyNumberFormat="1" applyFont="1" applyFill="1" applyBorder="1"/>
    <xf numFmtId="0" fontId="2" fillId="4" borderId="51" xfId="0" applyFont="1" applyFill="1" applyBorder="1"/>
    <xf numFmtId="9" fontId="2" fillId="4" borderId="51" xfId="1" applyFont="1" applyFill="1" applyBorder="1"/>
    <xf numFmtId="0" fontId="4" fillId="4" borderId="30" xfId="0" applyFont="1" applyFill="1" applyBorder="1"/>
    <xf numFmtId="0" fontId="5" fillId="4" borderId="30" xfId="0" applyFont="1" applyFill="1" applyBorder="1"/>
    <xf numFmtId="0" fontId="6" fillId="4" borderId="30" xfId="0" applyFont="1" applyFill="1" applyBorder="1" applyAlignment="1">
      <alignment horizontal="right"/>
    </xf>
    <xf numFmtId="9" fontId="6" fillId="4" borderId="30" xfId="1" applyFont="1" applyFill="1" applyBorder="1"/>
    <xf numFmtId="0" fontId="6" fillId="3" borderId="30" xfId="0" applyFont="1" applyFill="1" applyBorder="1" applyAlignment="1">
      <alignment horizontal="center"/>
    </xf>
    <xf numFmtId="0" fontId="6" fillId="10" borderId="30" xfId="0" applyFont="1" applyFill="1" applyBorder="1"/>
    <xf numFmtId="0" fontId="2" fillId="4" borderId="49" xfId="0" applyFont="1" applyFill="1" applyBorder="1" applyProtection="1">
      <protection locked="0"/>
    </xf>
    <xf numFmtId="0" fontId="2" fillId="0" borderId="49" xfId="0" applyFont="1" applyBorder="1" applyProtection="1">
      <protection locked="0"/>
    </xf>
    <xf numFmtId="0" fontId="2" fillId="0" borderId="50" xfId="0" applyFont="1" applyBorder="1" applyProtection="1">
      <protection locked="0"/>
    </xf>
    <xf numFmtId="0" fontId="2" fillId="0" borderId="51" xfId="0" applyFont="1" applyBorder="1" applyProtection="1">
      <protection locked="0"/>
    </xf>
    <xf numFmtId="0" fontId="2" fillId="0" borderId="30" xfId="0" applyFont="1" applyBorder="1" applyProtection="1">
      <protection locked="0"/>
    </xf>
    <xf numFmtId="0" fontId="2" fillId="0" borderId="42" xfId="0" applyFont="1" applyBorder="1" applyProtection="1">
      <protection locked="0"/>
    </xf>
    <xf numFmtId="0" fontId="6" fillId="0" borderId="52" xfId="0" applyFont="1" applyBorder="1"/>
    <xf numFmtId="0" fontId="6" fillId="0" borderId="53" xfId="0" applyFont="1" applyBorder="1"/>
    <xf numFmtId="0" fontId="5" fillId="0" borderId="53" xfId="0" applyFont="1" applyBorder="1"/>
    <xf numFmtId="0" fontId="2" fillId="11" borderId="30" xfId="0" applyFont="1" applyFill="1" applyBorder="1"/>
    <xf numFmtId="0" fontId="2" fillId="0" borderId="0" xfId="0" applyFont="1" applyAlignment="1">
      <alignment horizontal="center"/>
    </xf>
    <xf numFmtId="0" fontId="6" fillId="6" borderId="5" xfId="0" applyFont="1" applyFill="1" applyBorder="1" applyAlignment="1">
      <alignment horizontal="left"/>
    </xf>
    <xf numFmtId="49" fontId="6" fillId="6" borderId="45" xfId="0" applyNumberFormat="1" applyFont="1" applyFill="1" applyBorder="1"/>
    <xf numFmtId="49" fontId="6" fillId="6" borderId="47" xfId="0" applyNumberFormat="1" applyFont="1" applyFill="1" applyBorder="1"/>
    <xf numFmtId="0" fontId="6" fillId="6" borderId="47" xfId="0" applyFont="1" applyFill="1" applyBorder="1"/>
    <xf numFmtId="49" fontId="2" fillId="9" borderId="46" xfId="0" applyNumberFormat="1" applyFont="1" applyFill="1" applyBorder="1"/>
    <xf numFmtId="1" fontId="2" fillId="9" borderId="46" xfId="0" applyNumberFormat="1" applyFont="1" applyFill="1" applyBorder="1"/>
    <xf numFmtId="0" fontId="2" fillId="9" borderId="46" xfId="0" applyFont="1" applyFill="1" applyBorder="1"/>
    <xf numFmtId="49" fontId="2" fillId="4" borderId="44" xfId="0" applyNumberFormat="1" applyFont="1" applyFill="1" applyBorder="1"/>
    <xf numFmtId="1" fontId="2" fillId="4" borderId="44" xfId="0" applyNumberFormat="1" applyFont="1" applyFill="1" applyBorder="1"/>
    <xf numFmtId="0" fontId="2" fillId="4" borderId="44" xfId="0" applyFont="1" applyFill="1" applyBorder="1"/>
    <xf numFmtId="49" fontId="2" fillId="9" borderId="44" xfId="0" applyNumberFormat="1" applyFont="1" applyFill="1" applyBorder="1"/>
    <xf numFmtId="1" fontId="2" fillId="9" borderId="44" xfId="0" applyNumberFormat="1" applyFont="1" applyFill="1" applyBorder="1"/>
    <xf numFmtId="0" fontId="2" fillId="9" borderId="44" xfId="0" applyFont="1" applyFill="1" applyBorder="1"/>
    <xf numFmtId="0" fontId="6" fillId="9" borderId="30" xfId="0" applyFont="1" applyFill="1" applyBorder="1"/>
    <xf numFmtId="1" fontId="6" fillId="9" borderId="30" xfId="0" applyNumberFormat="1" applyFont="1" applyFill="1" applyBorder="1"/>
    <xf numFmtId="0" fontId="0" fillId="0" borderId="26" xfId="0" applyBorder="1" applyProtection="1">
      <protection locked="0"/>
    </xf>
    <xf numFmtId="0" fontId="0" fillId="0" borderId="27" xfId="0" applyBorder="1" applyProtection="1">
      <protection locked="0"/>
    </xf>
    <xf numFmtId="0" fontId="3" fillId="0" borderId="30" xfId="0" applyFont="1" applyBorder="1" applyAlignment="1" applyProtection="1">
      <alignment horizontal="center"/>
      <protection locked="0"/>
    </xf>
    <xf numFmtId="0" fontId="3" fillId="0" borderId="30" xfId="0" applyFont="1" applyBorder="1" applyProtection="1">
      <protection locked="0"/>
    </xf>
    <xf numFmtId="0" fontId="0" fillId="0" borderId="29" xfId="0" applyBorder="1" applyProtection="1">
      <protection locked="0"/>
    </xf>
    <xf numFmtId="0" fontId="0" fillId="0" borderId="30" xfId="0" applyBorder="1" applyProtection="1">
      <protection locked="0"/>
    </xf>
    <xf numFmtId="0" fontId="3" fillId="0" borderId="15" xfId="0" applyFont="1" applyBorder="1" applyAlignment="1" applyProtection="1">
      <alignment horizontal="center"/>
      <protection locked="0"/>
    </xf>
    <xf numFmtId="0" fontId="3" fillId="0" borderId="16" xfId="0" applyFont="1" applyBorder="1" applyProtection="1">
      <protection locked="0"/>
    </xf>
    <xf numFmtId="0" fontId="3" fillId="0" borderId="17" xfId="0" applyFont="1" applyBorder="1" applyProtection="1">
      <protection locked="0"/>
    </xf>
    <xf numFmtId="0" fontId="3" fillId="0" borderId="18" xfId="0" applyFont="1" applyBorder="1" applyAlignment="1" applyProtection="1">
      <alignment horizontal="center"/>
      <protection locked="0"/>
    </xf>
    <xf numFmtId="0" fontId="3" fillId="0" borderId="14" xfId="0" applyFont="1" applyBorder="1" applyProtection="1">
      <protection locked="0"/>
    </xf>
    <xf numFmtId="0" fontId="3" fillId="0" borderId="19" xfId="0" applyFont="1" applyBorder="1" applyProtection="1">
      <protection locked="0"/>
    </xf>
    <xf numFmtId="0" fontId="3" fillId="0" borderId="20" xfId="0" applyFont="1" applyBorder="1" applyAlignment="1" applyProtection="1">
      <alignment horizontal="center"/>
      <protection locked="0"/>
    </xf>
    <xf numFmtId="0" fontId="3" fillId="0" borderId="21" xfId="0" applyFont="1" applyBorder="1" applyProtection="1">
      <protection locked="0"/>
    </xf>
    <xf numFmtId="0" fontId="3" fillId="0" borderId="22" xfId="0" applyFont="1" applyBorder="1" applyProtection="1">
      <protection locked="0"/>
    </xf>
    <xf numFmtId="0" fontId="2" fillId="0" borderId="26" xfId="0" applyFont="1" applyBorder="1" applyProtection="1">
      <protection locked="0"/>
    </xf>
    <xf numFmtId="0" fontId="2" fillId="0" borderId="27" xfId="0" applyFont="1" applyBorder="1" applyProtection="1">
      <protection locked="0"/>
    </xf>
    <xf numFmtId="0" fontId="2" fillId="0" borderId="28" xfId="0" applyFont="1" applyBorder="1" applyProtection="1">
      <protection locked="0"/>
    </xf>
    <xf numFmtId="0" fontId="2" fillId="0" borderId="29" xfId="0" applyFont="1" applyBorder="1" applyProtection="1">
      <protection locked="0"/>
    </xf>
    <xf numFmtId="0" fontId="2" fillId="0" borderId="31" xfId="0" applyFont="1" applyBorder="1" applyProtection="1">
      <protection locked="0"/>
    </xf>
    <xf numFmtId="0" fontId="3" fillId="0" borderId="15" xfId="0" applyFont="1" applyBorder="1" applyProtection="1">
      <protection locked="0"/>
    </xf>
    <xf numFmtId="0" fontId="3" fillId="0" borderId="18" xfId="0" applyFont="1" applyBorder="1" applyProtection="1">
      <protection locked="0"/>
    </xf>
    <xf numFmtId="0" fontId="3" fillId="0" borderId="20" xfId="0" applyFont="1" applyBorder="1" applyProtection="1">
      <protection locked="0"/>
    </xf>
    <xf numFmtId="1" fontId="2" fillId="0" borderId="50" xfId="0" applyNumberFormat="1" applyFont="1" applyBorder="1" applyProtection="1">
      <protection locked="0"/>
    </xf>
    <xf numFmtId="1" fontId="2" fillId="0" borderId="51" xfId="0" applyNumberFormat="1" applyFont="1" applyBorder="1" applyProtection="1">
      <protection locked="0"/>
    </xf>
    <xf numFmtId="49" fontId="2" fillId="9" borderId="8" xfId="0" applyNumberFormat="1" applyFont="1" applyFill="1" applyBorder="1"/>
    <xf numFmtId="0" fontId="2" fillId="9" borderId="0" xfId="0" applyFont="1" applyFill="1"/>
    <xf numFmtId="0" fontId="6" fillId="9" borderId="1" xfId="0" applyFont="1" applyFill="1" applyBorder="1"/>
    <xf numFmtId="0" fontId="6" fillId="9" borderId="2" xfId="0" applyFont="1" applyFill="1" applyBorder="1"/>
    <xf numFmtId="0" fontId="10" fillId="0" borderId="23" xfId="0" applyFont="1" applyBorder="1" applyAlignment="1">
      <alignment horizontal="center" vertical="center"/>
    </xf>
    <xf numFmtId="0" fontId="2" fillId="4" borderId="0" xfId="0" applyFont="1" applyFill="1"/>
    <xf numFmtId="0" fontId="2" fillId="0" borderId="57" xfId="0" applyFont="1" applyBorder="1"/>
    <xf numFmtId="0" fontId="2" fillId="0" borderId="40" xfId="0" applyFont="1" applyBorder="1"/>
    <xf numFmtId="0" fontId="2" fillId="0" borderId="58" xfId="0" applyFont="1" applyBorder="1"/>
    <xf numFmtId="0" fontId="2" fillId="0" borderId="54" xfId="0" applyFont="1" applyBorder="1"/>
    <xf numFmtId="0" fontId="2" fillId="0" borderId="59" xfId="0" applyFont="1" applyBorder="1"/>
    <xf numFmtId="0" fontId="2" fillId="0" borderId="60" xfId="0" applyFont="1" applyBorder="1"/>
    <xf numFmtId="0" fontId="0" fillId="0" borderId="23" xfId="0" applyBorder="1"/>
    <xf numFmtId="0" fontId="2" fillId="0" borderId="23" xfId="0" applyFont="1" applyBorder="1"/>
    <xf numFmtId="0" fontId="2" fillId="0" borderId="61" xfId="0" applyFont="1" applyBorder="1"/>
    <xf numFmtId="49" fontId="2" fillId="0" borderId="11" xfId="0" applyNumberFormat="1" applyFont="1" applyBorder="1"/>
    <xf numFmtId="0" fontId="2" fillId="0" borderId="11" xfId="0" applyFont="1" applyBorder="1"/>
    <xf numFmtId="0" fontId="0" fillId="4" borderId="0" xfId="0" applyFill="1"/>
    <xf numFmtId="0" fontId="10" fillId="4" borderId="0" xfId="0" applyFont="1" applyFill="1" applyAlignment="1">
      <alignment horizontal="center" vertical="center"/>
    </xf>
    <xf numFmtId="0" fontId="2" fillId="4" borderId="30" xfId="0" applyFont="1" applyFill="1" applyBorder="1" applyAlignment="1">
      <alignment horizontal="center"/>
    </xf>
    <xf numFmtId="0" fontId="6" fillId="4" borderId="30" xfId="0" applyFont="1" applyFill="1" applyBorder="1" applyAlignment="1">
      <alignment horizontal="center"/>
    </xf>
    <xf numFmtId="0" fontId="6" fillId="3" borderId="31" xfId="0" applyFont="1" applyFill="1" applyBorder="1" applyAlignment="1">
      <alignment horizontal="center"/>
    </xf>
    <xf numFmtId="0" fontId="2" fillId="4" borderId="31" xfId="0" applyFont="1" applyFill="1" applyBorder="1"/>
    <xf numFmtId="0" fontId="6" fillId="10" borderId="29" xfId="0" applyFont="1" applyFill="1" applyBorder="1"/>
    <xf numFmtId="0" fontId="2" fillId="11" borderId="29" xfId="0" applyFont="1" applyFill="1" applyBorder="1"/>
    <xf numFmtId="0" fontId="2" fillId="4" borderId="29" xfId="0" applyFont="1" applyFill="1" applyBorder="1"/>
    <xf numFmtId="0" fontId="6" fillId="8" borderId="66" xfId="0" applyFont="1" applyFill="1" applyBorder="1" applyAlignment="1">
      <alignment horizontal="center"/>
    </xf>
    <xf numFmtId="0" fontId="6" fillId="8" borderId="67" xfId="0" applyFont="1" applyFill="1" applyBorder="1" applyAlignment="1">
      <alignment horizontal="center"/>
    </xf>
    <xf numFmtId="0" fontId="2" fillId="3" borderId="68" xfId="0" applyFont="1" applyFill="1" applyBorder="1"/>
    <xf numFmtId="0" fontId="2" fillId="3" borderId="69" xfId="0" applyFont="1" applyFill="1" applyBorder="1"/>
    <xf numFmtId="0" fontId="2" fillId="3" borderId="70" xfId="0" applyFont="1" applyFill="1" applyBorder="1"/>
    <xf numFmtId="0" fontId="2" fillId="3" borderId="71" xfId="0" applyFont="1" applyFill="1" applyBorder="1"/>
    <xf numFmtId="49" fontId="6" fillId="4" borderId="23" xfId="0" applyNumberFormat="1" applyFont="1" applyFill="1" applyBorder="1"/>
    <xf numFmtId="0" fontId="2" fillId="4" borderId="23" xfId="0" applyFont="1" applyFill="1" applyBorder="1"/>
    <xf numFmtId="9" fontId="6" fillId="4" borderId="23" xfId="1" applyFont="1" applyFill="1" applyBorder="1"/>
    <xf numFmtId="49" fontId="2" fillId="4" borderId="30" xfId="0" applyNumberFormat="1" applyFont="1" applyFill="1" applyBorder="1"/>
    <xf numFmtId="9" fontId="2" fillId="4" borderId="30" xfId="1" applyFont="1" applyFill="1" applyBorder="1"/>
    <xf numFmtId="0" fontId="2" fillId="12" borderId="30" xfId="0" applyFont="1" applyFill="1" applyBorder="1"/>
    <xf numFmtId="0" fontId="6" fillId="4" borderId="30" xfId="0" applyFont="1" applyFill="1" applyBorder="1"/>
    <xf numFmtId="1" fontId="6" fillId="4" borderId="30" xfId="0" applyNumberFormat="1" applyFont="1" applyFill="1" applyBorder="1"/>
    <xf numFmtId="0" fontId="2" fillId="11" borderId="30" xfId="0" applyFont="1" applyFill="1" applyBorder="1" applyAlignment="1">
      <alignment horizontal="center"/>
    </xf>
    <xf numFmtId="0" fontId="2" fillId="4" borderId="31" xfId="0" applyFont="1" applyFill="1" applyBorder="1" applyAlignment="1">
      <alignment horizontal="center"/>
    </xf>
    <xf numFmtId="0" fontId="6" fillId="4" borderId="31" xfId="0" applyFont="1" applyFill="1" applyBorder="1" applyAlignment="1">
      <alignment horizontal="center"/>
    </xf>
    <xf numFmtId="0" fontId="6" fillId="3" borderId="68" xfId="0" applyFont="1" applyFill="1" applyBorder="1" applyAlignment="1">
      <alignment horizontal="center"/>
    </xf>
    <xf numFmtId="0" fontId="6" fillId="3" borderId="69" xfId="0" applyFont="1" applyFill="1" applyBorder="1" applyAlignment="1">
      <alignment horizontal="center"/>
    </xf>
    <xf numFmtId="0" fontId="6" fillId="3" borderId="70" xfId="0" applyFont="1" applyFill="1" applyBorder="1" applyAlignment="1">
      <alignment horizontal="center"/>
    </xf>
    <xf numFmtId="0" fontId="6" fillId="3" borderId="71" xfId="0" applyFont="1" applyFill="1" applyBorder="1" applyAlignment="1">
      <alignment horizontal="center"/>
    </xf>
    <xf numFmtId="0" fontId="0" fillId="13" borderId="0" xfId="0" applyFill="1"/>
    <xf numFmtId="0" fontId="6" fillId="8" borderId="31" xfId="0" applyFont="1" applyFill="1" applyBorder="1" applyAlignment="1">
      <alignment horizontal="center"/>
    </xf>
    <xf numFmtId="0" fontId="6" fillId="8" borderId="29" xfId="0" applyFont="1" applyFill="1" applyBorder="1" applyAlignment="1">
      <alignment horizontal="center"/>
    </xf>
    <xf numFmtId="9" fontId="14" fillId="3" borderId="48" xfId="0" applyNumberFormat="1" applyFont="1" applyFill="1" applyBorder="1" applyAlignment="1">
      <alignment horizontal="center" vertical="center"/>
    </xf>
    <xf numFmtId="0" fontId="14" fillId="3" borderId="62" xfId="0" applyFont="1" applyFill="1" applyBorder="1" applyAlignment="1">
      <alignment horizontal="center" vertical="center"/>
    </xf>
    <xf numFmtId="0" fontId="14" fillId="3" borderId="0" xfId="0" applyFont="1" applyFill="1" applyAlignment="1">
      <alignment horizontal="center" vertical="center"/>
    </xf>
    <xf numFmtId="0" fontId="14" fillId="3" borderId="63" xfId="0" applyFont="1" applyFill="1" applyBorder="1" applyAlignment="1">
      <alignment horizontal="center" vertical="center"/>
    </xf>
    <xf numFmtId="0" fontId="14" fillId="3" borderId="38" xfId="0" applyFont="1" applyFill="1" applyBorder="1" applyAlignment="1">
      <alignment horizontal="center" vertical="center"/>
    </xf>
    <xf numFmtId="0" fontId="14" fillId="3" borderId="65" xfId="0" applyFont="1" applyFill="1" applyBorder="1" applyAlignment="1">
      <alignment horizontal="center" vertical="center"/>
    </xf>
    <xf numFmtId="0" fontId="6" fillId="8" borderId="55" xfId="0" applyFont="1" applyFill="1" applyBorder="1" applyAlignment="1">
      <alignment horizontal="center"/>
    </xf>
    <xf numFmtId="0" fontId="6" fillId="8" borderId="10" xfId="0" applyFont="1" applyFill="1" applyBorder="1" applyAlignment="1">
      <alignment horizontal="center"/>
    </xf>
    <xf numFmtId="0" fontId="6" fillId="8" borderId="56" xfId="0" applyFont="1" applyFill="1" applyBorder="1" applyAlignment="1">
      <alignment horizontal="center"/>
    </xf>
    <xf numFmtId="0" fontId="6" fillId="8" borderId="52" xfId="0" applyFont="1" applyFill="1" applyBorder="1" applyAlignment="1">
      <alignment horizontal="center"/>
    </xf>
    <xf numFmtId="0" fontId="6" fillId="8" borderId="48" xfId="0" applyFont="1" applyFill="1" applyBorder="1" applyAlignment="1">
      <alignment horizontal="center"/>
    </xf>
    <xf numFmtId="0" fontId="6" fillId="8" borderId="62" xfId="0" applyFont="1" applyFill="1" applyBorder="1" applyAlignment="1">
      <alignment horizontal="center"/>
    </xf>
    <xf numFmtId="1" fontId="12" fillId="8" borderId="53" xfId="0" applyNumberFormat="1" applyFont="1" applyFill="1" applyBorder="1" applyAlignment="1">
      <alignment horizontal="center"/>
    </xf>
    <xf numFmtId="0" fontId="12" fillId="8" borderId="0" xfId="0" applyFont="1" applyFill="1" applyAlignment="1">
      <alignment horizontal="center"/>
    </xf>
    <xf numFmtId="0" fontId="12" fillId="8" borderId="63" xfId="0" applyFont="1" applyFill="1" applyBorder="1" applyAlignment="1">
      <alignment horizontal="center"/>
    </xf>
    <xf numFmtId="0" fontId="12" fillId="8" borderId="64" xfId="0" applyFont="1" applyFill="1" applyBorder="1" applyAlignment="1">
      <alignment horizontal="center"/>
    </xf>
    <xf numFmtId="0" fontId="12" fillId="8" borderId="38" xfId="0" applyFont="1" applyFill="1" applyBorder="1" applyAlignment="1">
      <alignment horizontal="center"/>
    </xf>
    <xf numFmtId="0" fontId="12" fillId="8" borderId="65" xfId="0" applyFont="1" applyFill="1" applyBorder="1" applyAlignment="1">
      <alignment horizontal="center"/>
    </xf>
    <xf numFmtId="0" fontId="13" fillId="8" borderId="31" xfId="0" applyFont="1" applyFill="1" applyBorder="1" applyAlignment="1">
      <alignment horizontal="center"/>
    </xf>
    <xf numFmtId="0" fontId="13" fillId="8" borderId="9" xfId="0" applyFont="1" applyFill="1" applyBorder="1" applyAlignment="1">
      <alignment horizontal="center"/>
    </xf>
    <xf numFmtId="0" fontId="13" fillId="8" borderId="48" xfId="0" applyFont="1" applyFill="1" applyBorder="1" applyAlignment="1">
      <alignment horizontal="center"/>
    </xf>
    <xf numFmtId="0" fontId="13" fillId="8" borderId="29" xfId="0" applyFont="1" applyFill="1" applyBorder="1" applyAlignment="1">
      <alignment horizontal="center"/>
    </xf>
    <xf numFmtId="0" fontId="9" fillId="0" borderId="57" xfId="0" applyFont="1" applyBorder="1" applyAlignment="1">
      <alignment horizontal="center" vertical="center"/>
    </xf>
    <xf numFmtId="0" fontId="9" fillId="0" borderId="40" xfId="0" applyFont="1" applyBorder="1" applyAlignment="1">
      <alignment horizontal="center" vertical="center"/>
    </xf>
    <xf numFmtId="0" fontId="9" fillId="0" borderId="58" xfId="0" applyFont="1" applyBorder="1" applyAlignment="1">
      <alignment horizontal="center" vertical="center"/>
    </xf>
    <xf numFmtId="0" fontId="9" fillId="0" borderId="54" xfId="0" applyFont="1" applyBorder="1" applyAlignment="1">
      <alignment horizontal="center" vertical="center"/>
    </xf>
    <xf numFmtId="0" fontId="9" fillId="0" borderId="0" xfId="0" applyFont="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23" xfId="0" applyFont="1" applyBorder="1" applyAlignment="1">
      <alignment horizontal="center" vertical="center"/>
    </xf>
    <xf numFmtId="0" fontId="9" fillId="0" borderId="61" xfId="0" applyFont="1" applyBorder="1" applyAlignment="1">
      <alignment horizontal="center" vertical="center"/>
    </xf>
    <xf numFmtId="0" fontId="10" fillId="0" borderId="57" xfId="0" applyFont="1" applyBorder="1" applyAlignment="1">
      <alignment horizontal="center" vertical="center"/>
    </xf>
    <xf numFmtId="0" fontId="10" fillId="0" borderId="40" xfId="0" applyFont="1" applyBorder="1" applyAlignment="1">
      <alignment horizontal="center" vertical="center"/>
    </xf>
    <xf numFmtId="0" fontId="10" fillId="0" borderId="58" xfId="0" applyFont="1" applyBorder="1" applyAlignment="1">
      <alignment horizontal="center" vertical="center"/>
    </xf>
    <xf numFmtId="0" fontId="10" fillId="0" borderId="54" xfId="0" applyFont="1" applyBorder="1" applyAlignment="1">
      <alignment horizontal="center" vertical="center"/>
    </xf>
    <xf numFmtId="0" fontId="10" fillId="0" borderId="0" xfId="0" applyFont="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23" xfId="0" applyFont="1" applyBorder="1" applyAlignment="1">
      <alignment horizontal="center" vertical="center"/>
    </xf>
    <xf numFmtId="0" fontId="10" fillId="0" borderId="61" xfId="0" applyFont="1" applyBorder="1" applyAlignment="1">
      <alignment horizontal="center" vertical="center"/>
    </xf>
    <xf numFmtId="0" fontId="11" fillId="0" borderId="57" xfId="0" applyFont="1" applyBorder="1" applyAlignment="1">
      <alignment horizontal="center" vertical="center"/>
    </xf>
    <xf numFmtId="0" fontId="11" fillId="0" borderId="40" xfId="0" applyFont="1" applyBorder="1" applyAlignment="1">
      <alignment horizontal="center" vertical="center"/>
    </xf>
    <xf numFmtId="0" fontId="11" fillId="0" borderId="58" xfId="0" applyFont="1" applyBorder="1" applyAlignment="1">
      <alignment horizontal="center" vertical="center"/>
    </xf>
    <xf numFmtId="0" fontId="11" fillId="0" borderId="54" xfId="0" applyFont="1" applyBorder="1" applyAlignment="1">
      <alignment horizontal="center" vertical="center"/>
    </xf>
    <xf numFmtId="0" fontId="11" fillId="0" borderId="0" xfId="0" applyFont="1" applyAlignment="1">
      <alignment horizontal="center" vertical="center"/>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23" xfId="0" applyFont="1" applyBorder="1" applyAlignment="1">
      <alignment horizontal="center" vertical="center"/>
    </xf>
    <xf numFmtId="0" fontId="11" fillId="0" borderId="61" xfId="0" applyFont="1" applyBorder="1" applyAlignment="1">
      <alignment horizontal="center" vertical="center"/>
    </xf>
    <xf numFmtId="0" fontId="6" fillId="8" borderId="9" xfId="0" applyFont="1" applyFill="1" applyBorder="1" applyAlignment="1">
      <alignment horizontal="center"/>
    </xf>
    <xf numFmtId="0" fontId="6" fillId="8" borderId="30" xfId="0" applyFont="1" applyFill="1" applyBorder="1" applyAlignment="1">
      <alignment horizontal="center"/>
    </xf>
    <xf numFmtId="1" fontId="12" fillId="10" borderId="53" xfId="0" applyNumberFormat="1" applyFont="1" applyFill="1" applyBorder="1" applyAlignment="1">
      <alignment horizontal="center"/>
    </xf>
    <xf numFmtId="0" fontId="12" fillId="10" borderId="0" xfId="0" applyFont="1" applyFill="1" applyAlignment="1">
      <alignment horizontal="center"/>
    </xf>
    <xf numFmtId="0" fontId="12" fillId="10" borderId="63" xfId="0" applyFont="1" applyFill="1" applyBorder="1" applyAlignment="1">
      <alignment horizontal="center"/>
    </xf>
    <xf numFmtId="0" fontId="12" fillId="10" borderId="64" xfId="0" applyFont="1" applyFill="1" applyBorder="1" applyAlignment="1">
      <alignment horizontal="center"/>
    </xf>
    <xf numFmtId="0" fontId="12" fillId="10" borderId="38" xfId="0" applyFont="1" applyFill="1" applyBorder="1" applyAlignment="1">
      <alignment horizontal="center"/>
    </xf>
    <xf numFmtId="0" fontId="12" fillId="10" borderId="65" xfId="0" applyFont="1" applyFill="1" applyBorder="1" applyAlignment="1">
      <alignment horizontal="center"/>
    </xf>
    <xf numFmtId="1" fontId="12" fillId="3" borderId="53" xfId="0" applyNumberFormat="1" applyFont="1" applyFill="1" applyBorder="1" applyAlignment="1">
      <alignment horizontal="center"/>
    </xf>
    <xf numFmtId="0" fontId="12" fillId="3" borderId="0" xfId="0" applyFont="1" applyFill="1" applyAlignment="1">
      <alignment horizontal="center"/>
    </xf>
    <xf numFmtId="0" fontId="12" fillId="3" borderId="63" xfId="0" applyFont="1" applyFill="1" applyBorder="1" applyAlignment="1">
      <alignment horizontal="center"/>
    </xf>
    <xf numFmtId="0" fontId="12" fillId="3" borderId="64" xfId="0" applyFont="1" applyFill="1" applyBorder="1" applyAlignment="1">
      <alignment horizontal="center"/>
    </xf>
    <xf numFmtId="0" fontId="12" fillId="3" borderId="38" xfId="0" applyFont="1" applyFill="1" applyBorder="1" applyAlignment="1">
      <alignment horizontal="center"/>
    </xf>
    <xf numFmtId="0" fontId="12" fillId="3" borderId="65" xfId="0" applyFont="1" applyFill="1" applyBorder="1" applyAlignment="1">
      <alignment horizontal="center"/>
    </xf>
    <xf numFmtId="0" fontId="6" fillId="10" borderId="52" xfId="0" applyFont="1" applyFill="1" applyBorder="1" applyAlignment="1">
      <alignment horizontal="center"/>
    </xf>
    <xf numFmtId="0" fontId="6" fillId="10" borderId="48" xfId="0" applyFont="1" applyFill="1" applyBorder="1" applyAlignment="1">
      <alignment horizontal="center"/>
    </xf>
    <xf numFmtId="0" fontId="6" fillId="10" borderId="62" xfId="0" applyFont="1" applyFill="1" applyBorder="1" applyAlignment="1">
      <alignment horizontal="center"/>
    </xf>
    <xf numFmtId="0" fontId="6" fillId="3" borderId="52" xfId="0" applyFont="1" applyFill="1" applyBorder="1" applyAlignment="1">
      <alignment horizontal="center"/>
    </xf>
    <xf numFmtId="0" fontId="6" fillId="3" borderId="48" xfId="0" applyFont="1" applyFill="1" applyBorder="1" applyAlignment="1">
      <alignment horizontal="center"/>
    </xf>
    <xf numFmtId="0" fontId="6" fillId="3" borderId="62" xfId="0" applyFont="1" applyFill="1" applyBorder="1" applyAlignment="1">
      <alignment horizontal="center"/>
    </xf>
    <xf numFmtId="0" fontId="13" fillId="8" borderId="30" xfId="0" applyFont="1" applyFill="1" applyBorder="1" applyAlignment="1">
      <alignment horizontal="center"/>
    </xf>
    <xf numFmtId="0" fontId="13" fillId="8" borderId="42" xfId="0" applyFont="1" applyFill="1" applyBorder="1" applyAlignment="1">
      <alignment horizontal="center"/>
    </xf>
    <xf numFmtId="0" fontId="6" fillId="10" borderId="55" xfId="0" applyFont="1" applyFill="1" applyBorder="1" applyAlignment="1">
      <alignment horizontal="center"/>
    </xf>
    <xf numFmtId="0" fontId="6" fillId="10" borderId="10" xfId="0" applyFont="1" applyFill="1" applyBorder="1" applyAlignment="1">
      <alignment horizontal="center"/>
    </xf>
    <xf numFmtId="0" fontId="6" fillId="10" borderId="56" xfId="0" applyFont="1" applyFill="1" applyBorder="1" applyAlignment="1">
      <alignment horizontal="center"/>
    </xf>
    <xf numFmtId="49" fontId="6" fillId="8" borderId="23" xfId="0" applyNumberFormat="1" applyFont="1" applyFill="1" applyBorder="1" applyAlignment="1">
      <alignment horizontal="center"/>
    </xf>
  </cellXfs>
  <cellStyles count="2">
    <cellStyle name="Normal" xfId="0" builtinId="0"/>
    <cellStyle name="Percent" xfId="1" builtinId="5"/>
  </cellStyles>
  <dxfs count="17">
    <dxf>
      <font>
        <color rgb="FFC00000"/>
      </font>
    </dxf>
    <dxf>
      <font>
        <color rgb="FF00B050"/>
      </font>
    </dxf>
    <dxf>
      <fill>
        <patternFill>
          <bgColor rgb="FFCFDBE6"/>
        </patternFill>
      </fill>
    </dxf>
    <dxf>
      <fill>
        <patternFill>
          <bgColor rgb="FFCFDBE6"/>
        </patternFill>
      </fill>
    </dxf>
    <dxf>
      <fill>
        <patternFill>
          <bgColor rgb="FFCFDBE6"/>
        </patternFill>
      </fill>
    </dxf>
    <dxf>
      <fill>
        <patternFill>
          <bgColor rgb="FFCFDBE6"/>
        </patternFill>
      </fill>
    </dxf>
    <dxf>
      <fill>
        <patternFill>
          <bgColor rgb="FFCFDBE6"/>
        </patternFill>
      </fill>
    </dxf>
    <dxf>
      <fill>
        <patternFill>
          <bgColor rgb="FFCFDBE6"/>
        </patternFill>
      </fill>
    </dxf>
    <dxf>
      <fill>
        <patternFill>
          <bgColor rgb="FFCFDBE6"/>
        </patternFill>
      </fill>
    </dxf>
    <dxf>
      <fill>
        <patternFill>
          <bgColor rgb="FFCFDBE6"/>
        </patternFill>
      </fill>
    </dxf>
    <dxf>
      <fill>
        <patternFill>
          <bgColor rgb="FFCFDBE6"/>
        </patternFill>
      </fill>
    </dxf>
    <dxf>
      <fill>
        <patternFill>
          <bgColor rgb="FFCFDBE6"/>
        </patternFill>
      </fill>
    </dxf>
    <dxf>
      <fill>
        <patternFill>
          <bgColor rgb="FFCFDBE6"/>
        </patternFill>
      </fill>
    </dxf>
    <dxf>
      <fill>
        <patternFill>
          <bgColor rgb="FFCFDBE6"/>
        </patternFill>
      </fill>
    </dxf>
    <dxf>
      <fill>
        <patternFill>
          <bgColor rgb="FFCFDBE6"/>
        </patternFill>
      </fill>
    </dxf>
    <dxf>
      <fill>
        <patternFill>
          <bgColor rgb="FFCFDBE6"/>
        </patternFill>
      </fill>
    </dxf>
    <dxf>
      <fill>
        <patternFill>
          <bgColor rgb="FFCFDBE6"/>
        </patternFill>
      </fill>
    </dxf>
  </dxfs>
  <tableStyles count="0" defaultTableStyle="TableStyleMedium2" defaultPivotStyle="PivotStyleMedium9"/>
  <colors>
    <mruColors>
      <color rgb="FFE6ECF2"/>
      <color rgb="FFCFDBE6"/>
      <color rgb="FFFDEDD2"/>
      <color rgb="FF595959"/>
      <color rgb="FFF2F2F2"/>
      <color rgb="FFE8CECE"/>
      <color rgb="FF2C5C84"/>
      <color rgb="FF0F4C81"/>
      <color rgb="FF8A080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314325</xdr:colOff>
      <xdr:row>0</xdr:row>
      <xdr:rowOff>85725</xdr:rowOff>
    </xdr:from>
    <xdr:to>
      <xdr:col>7</xdr:col>
      <xdr:colOff>600075</xdr:colOff>
      <xdr:row>41</xdr:row>
      <xdr:rowOff>114300</xdr:rowOff>
    </xdr:to>
    <xdr:sp macro="" textlink="">
      <xdr:nvSpPr>
        <xdr:cNvPr id="2" name="TextBox 1">
          <a:extLst>
            <a:ext uri="{FF2B5EF4-FFF2-40B4-BE49-F238E27FC236}">
              <a16:creationId xmlns:a16="http://schemas.microsoft.com/office/drawing/2014/main" id="{4E82BECB-7929-EFB4-D6B0-96CD5A5E7CD5}"/>
            </a:ext>
          </a:extLst>
        </xdr:cNvPr>
        <xdr:cNvSpPr txBox="1"/>
      </xdr:nvSpPr>
      <xdr:spPr>
        <a:xfrm>
          <a:off x="314325" y="85725"/>
          <a:ext cx="4552950" cy="7448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t>INSTRUCTIONS</a:t>
          </a:r>
        </a:p>
        <a:p>
          <a:endParaRPr lang="en-US" sz="1100" b="1"/>
        </a:p>
        <a:p>
          <a:r>
            <a:rPr lang="en-US" sz="1100" b="1"/>
            <a:t>Dashboard</a:t>
          </a:r>
        </a:p>
        <a:p>
          <a:r>
            <a:rPr lang="en-US" sz="1100"/>
            <a:t>DO</a:t>
          </a:r>
          <a:r>
            <a:rPr lang="en-US" sz="1100" baseline="0"/>
            <a:t> NOT EDIT. This data will auto calculate.</a:t>
          </a:r>
        </a:p>
        <a:p>
          <a:endParaRPr lang="en-US" sz="1100" baseline="0"/>
        </a:p>
        <a:p>
          <a:r>
            <a:rPr lang="en-US" sz="1100" b="1" baseline="0"/>
            <a:t>Final Registration - Red Tab</a:t>
          </a:r>
        </a:p>
        <a:p>
          <a:r>
            <a:rPr lang="en-US" sz="1100" baseline="0"/>
            <a:t>Complete information for Oct 1 '22.  Provide:</a:t>
          </a:r>
        </a:p>
        <a:p>
          <a:r>
            <a:rPr lang="en-US" sz="1100" baseline="0"/>
            <a:t>&gt; Students who renewed (re-registered) from 21-22.</a:t>
          </a:r>
        </a:p>
        <a:p>
          <a:r>
            <a:rPr lang="en-US" sz="1100" baseline="0"/>
            <a:t>&gt; Students who are new registrations for 22-23</a:t>
          </a:r>
        </a:p>
        <a:p>
          <a:endParaRPr lang="en-US" sz="1100" baseline="0"/>
        </a:p>
        <a:p>
          <a:r>
            <a:rPr lang="en-US" sz="1100" b="1" baseline="0"/>
            <a:t>Opening - Red Tab</a:t>
          </a:r>
        </a:p>
        <a:p>
          <a:r>
            <a:rPr lang="en-US" sz="1100" baseline="0"/>
            <a:t>&gt; Please provide the number of homerooms in each grade level.  </a:t>
          </a:r>
        </a:p>
        <a:p>
          <a:r>
            <a:rPr lang="en-US" sz="1100" baseline="0"/>
            <a:t>&gt; For the column labeled "capacity" please add the total number of students you can accommodate in that grade level </a:t>
          </a:r>
          <a:r>
            <a:rPr lang="en-US" sz="1100" b="1" i="1" baseline="0"/>
            <a:t>without adding extra staff</a:t>
          </a:r>
          <a:r>
            <a:rPr lang="en-US" sz="1100" baseline="0"/>
            <a:t>.  If you have 1 teacher your capacity might be 25.  If you have 2 teachers your capacity might be 50. This </a:t>
          </a:r>
          <a:r>
            <a:rPr lang="en-US" sz="1100" b="1" i="1" baseline="0"/>
            <a:t>is not </a:t>
          </a:r>
          <a:r>
            <a:rPr lang="en-US" sz="1100" baseline="0"/>
            <a:t>the same as building capacity for fire code.</a:t>
          </a:r>
        </a:p>
        <a:p>
          <a:endParaRPr lang="en-US" sz="1100" baseline="0"/>
        </a:p>
        <a:p>
          <a:r>
            <a:rPr lang="en-US" sz="1100" b="1" baseline="0"/>
            <a:t>Registrations during the year - Yellow Tab</a:t>
          </a:r>
        </a:p>
        <a:p>
          <a:r>
            <a:rPr lang="en-US" sz="1100" baseline="0"/>
            <a:t>In order for the spreadsheet to calculate the registration, you must enter current grade, enrollment month, and previous school type.  The other columns are optional.</a:t>
          </a:r>
        </a:p>
        <a:p>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Withdraws during the year - Yellow tab</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In order for the spreadsheet to calculate a withdraw, you must enter current grade, withdraw month, withdraw reason, religion, and school type where the students is transferring.  The other columns are optional.</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Renewals (Re-Registration) - Blue Tab </a:t>
          </a:r>
        </a:p>
        <a:p>
          <a:pPr marL="0" marR="0" lvl="0" indent="0" defTabSz="914400" eaLnBrk="1" fontAlgn="auto" latinLnBrk="0" hangingPunct="1">
            <a:lnSpc>
              <a:spcPct val="100000"/>
            </a:lnSpc>
            <a:spcBef>
              <a:spcPts val="0"/>
            </a:spcBef>
            <a:spcAft>
              <a:spcPts val="0"/>
            </a:spcAft>
            <a:buClrTx/>
            <a:buSzTx/>
            <a:buFontTx/>
            <a:buNone/>
            <a:tabLst/>
            <a:defRPr/>
          </a:pPr>
          <a:r>
            <a:rPr lang="en-US">
              <a:effectLst/>
            </a:rPr>
            <a:t>Add renewal numbers for each</a:t>
          </a:r>
          <a:r>
            <a:rPr lang="en-US" baseline="0">
              <a:effectLst/>
            </a:rPr>
            <a:t> grade levels </a:t>
          </a:r>
          <a:r>
            <a:rPr lang="en-US">
              <a:effectLst/>
            </a:rPr>
            <a:t>as</a:t>
          </a:r>
          <a:r>
            <a:rPr lang="en-US" baseline="0">
              <a:effectLst/>
            </a:rPr>
            <a:t> they change throughout the year. Renewals are current students who have registered for the next school year.</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New Prospects - Blue Tab</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This</a:t>
          </a:r>
          <a:r>
            <a:rPr lang="en-US" sz="1100" b="1" baseline="0">
              <a:solidFill>
                <a:schemeClr val="dk1"/>
              </a:solidFill>
              <a:effectLst/>
              <a:latin typeface="+mn-lt"/>
              <a:ea typeface="+mn-ea"/>
              <a:cs typeface="+mn-cs"/>
            </a:rPr>
            <a:t> </a:t>
          </a:r>
          <a:r>
            <a:rPr lang="en-US" sz="1100" b="0" baseline="0">
              <a:solidFill>
                <a:schemeClr val="dk1"/>
              </a:solidFill>
              <a:effectLst/>
              <a:latin typeface="+mn-lt"/>
              <a:ea typeface="+mn-ea"/>
              <a:cs typeface="+mn-cs"/>
            </a:rPr>
            <a:t>funnel is a tool made to help you track prospects.  The data should inform your marketing practices.  If you would like to add columns, please contact Dr. Kerins.  You will add each new student to the list.  To calcute the student, you</a:t>
          </a:r>
          <a:r>
            <a:rPr lang="en-US" sz="1100" b="0" i="0" baseline="0">
              <a:solidFill>
                <a:schemeClr val="dk1"/>
              </a:solidFill>
              <a:effectLst/>
              <a:latin typeface="+mn-lt"/>
              <a:ea typeface="+mn-ea"/>
              <a:cs typeface="+mn-cs"/>
            </a:rPr>
            <a:t> must add grade level and status.</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NonRenewals - Blue Tab</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Students who are completing the school year but not returning next year</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Complete the same as withdraws.</a:t>
          </a:r>
          <a:endParaRPr lang="en-US" b="0">
            <a:effectLst/>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Sarah Kerins" id="{2FE919CE-9D44-4D89-9770-FBAB7D436449}" userId="S::skerins@allentowndiocese.org::0f74fa9f-d0a7-47cb-bccd-a850cff22be0" providerId="AD"/>
</personList>
</file>

<file path=xl/theme/theme1.xml><?xml version="1.0" encoding="utf-8"?>
<a:theme xmlns:a="http://schemas.openxmlformats.org/drawingml/2006/main" name="Office Theme">
  <a:themeElements>
    <a:clrScheme name="AD Colors">
      <a:dk1>
        <a:srgbClr val="000000"/>
      </a:dk1>
      <a:lt1>
        <a:srgbClr val="FFFFFF"/>
      </a:lt1>
      <a:dk2>
        <a:srgbClr val="2C5C84"/>
      </a:dk2>
      <a:lt2>
        <a:srgbClr val="E7E6E6"/>
      </a:lt2>
      <a:accent1>
        <a:srgbClr val="A54B44"/>
      </a:accent1>
      <a:accent2>
        <a:srgbClr val="0F4C81"/>
      </a:accent2>
      <a:accent3>
        <a:srgbClr val="A5A5A5"/>
      </a:accent3>
      <a:accent4>
        <a:srgbClr val="F5A623"/>
      </a:accent4>
      <a:accent5>
        <a:srgbClr val="518E8C"/>
      </a:accent5>
      <a:accent6>
        <a:srgbClr val="8786A7"/>
      </a:accent6>
      <a:hlink>
        <a:srgbClr val="2C5C84"/>
      </a:hlink>
      <a:folHlink>
        <a:srgbClr val="A54B4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2" dT="2022-06-30T15:46:46.49" personId="{2FE919CE-9D44-4D89-9770-FBAB7D436449}" id="{5AD14F82-990D-4EEE-AF9E-87B450CD4F89}">
    <text>What is the total number of students you could accommodate with the number of teachers you have in this grade level?</text>
  </threadedComment>
</ThreadedComments>
</file>

<file path=xl/threadedComments/threadedComment2.xml><?xml version="1.0" encoding="utf-8"?>
<ThreadedComments xmlns="http://schemas.microsoft.com/office/spreadsheetml/2018/threadedcomments" xmlns:x="http://schemas.openxmlformats.org/spreadsheetml/2006/main">
  <threadedComment ref="C1" dT="2022-07-19T13:30:36.42" personId="{2FE919CE-9D44-4D89-9770-FBAB7D436449}" id="{777D518D-3FE7-4941-BA51-AB32FC74367A}">
    <text>This should reflect the grade level for the next year.</text>
  </threadedComment>
</ThreadedComments>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627FF-3680-461C-9A7C-679A0F97BC2D}">
  <dimension ref="A1"/>
  <sheetViews>
    <sheetView tabSelected="1" workbookViewId="0">
      <selection activeCell="N9" sqref="N9"/>
    </sheetView>
  </sheetViews>
  <sheetFormatPr defaultRowHeight="15"/>
  <cols>
    <col min="1" max="16384" width="9.140625" style="168"/>
  </cols>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1A7AD-42A3-4694-9597-EF1E242A851A}">
  <sheetPr>
    <tabColor rgb="FFF2F2F2"/>
  </sheetPr>
  <dimension ref="B1:AB67"/>
  <sheetViews>
    <sheetView showGridLines="0" workbookViewId="0">
      <selection activeCell="W25" sqref="W25:Y26"/>
    </sheetView>
  </sheetViews>
  <sheetFormatPr defaultColWidth="8.7109375" defaultRowHeight="16.5"/>
  <cols>
    <col min="1" max="1" width="2.42578125" style="126" customWidth="1"/>
    <col min="2" max="2" width="1.85546875" style="126" customWidth="1"/>
    <col min="3" max="3" width="7.28515625" style="126" customWidth="1"/>
    <col min="4" max="19" width="4.42578125" style="126" customWidth="1"/>
    <col min="20" max="20" width="1.140625" style="126" customWidth="1"/>
    <col min="21" max="23" width="4.42578125" style="126" customWidth="1"/>
    <col min="24" max="24" width="2.28515625" style="126" customWidth="1"/>
    <col min="25" max="27" width="4.42578125" style="126" customWidth="1"/>
    <col min="28" max="28" width="2.140625" style="126" customWidth="1"/>
    <col min="29" max="35" width="4.42578125" style="126" customWidth="1"/>
    <col min="36" max="16384" width="8.7109375" style="126"/>
  </cols>
  <sheetData>
    <row r="1" spans="2:28" ht="17.25" thickBot="1"/>
    <row r="2" spans="2:28">
      <c r="B2" s="127"/>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9"/>
    </row>
    <row r="3" spans="2:28" ht="19.5" thickBot="1">
      <c r="B3" s="130"/>
      <c r="C3" s="189" t="s">
        <v>0</v>
      </c>
      <c r="D3" s="190"/>
      <c r="E3" s="190"/>
      <c r="F3" s="190"/>
      <c r="G3" s="190"/>
      <c r="H3" s="190"/>
      <c r="I3" s="190"/>
      <c r="J3" s="190"/>
      <c r="K3" s="190"/>
      <c r="L3" s="190"/>
      <c r="M3" s="190"/>
      <c r="N3" s="190"/>
      <c r="O3" s="190"/>
      <c r="P3" s="191"/>
      <c r="Q3" s="191"/>
      <c r="R3" s="190"/>
      <c r="S3" s="192"/>
      <c r="T3" s="6"/>
      <c r="U3" s="169" t="s">
        <v>1</v>
      </c>
      <c r="V3" s="220"/>
      <c r="W3" s="220"/>
      <c r="X3" s="220"/>
      <c r="Y3" s="220"/>
      <c r="Z3" s="220"/>
      <c r="AA3" s="170"/>
      <c r="AB3" s="131"/>
    </row>
    <row r="4" spans="2:28" ht="14.45" customHeight="1" thickBot="1">
      <c r="B4" s="130"/>
      <c r="C4" s="35" t="s">
        <v>2</v>
      </c>
      <c r="D4" s="68" t="s">
        <v>3</v>
      </c>
      <c r="E4" s="68" t="s">
        <v>4</v>
      </c>
      <c r="F4" s="68" t="s">
        <v>5</v>
      </c>
      <c r="G4" s="68" t="s">
        <v>6</v>
      </c>
      <c r="H4" s="68">
        <v>1</v>
      </c>
      <c r="I4" s="68">
        <v>2</v>
      </c>
      <c r="J4" s="68">
        <v>3</v>
      </c>
      <c r="K4" s="68">
        <v>4</v>
      </c>
      <c r="L4" s="68">
        <v>5</v>
      </c>
      <c r="M4" s="68">
        <v>6</v>
      </c>
      <c r="N4" s="68">
        <v>7</v>
      </c>
      <c r="O4" s="142">
        <v>8</v>
      </c>
      <c r="P4" s="147" t="s">
        <v>7</v>
      </c>
      <c r="Q4" s="148" t="s">
        <v>8</v>
      </c>
      <c r="R4" s="144" t="s">
        <v>9</v>
      </c>
      <c r="S4" s="69" t="s">
        <v>10</v>
      </c>
      <c r="T4" s="6"/>
      <c r="U4" s="6"/>
      <c r="V4" s="6"/>
      <c r="W4" s="6"/>
      <c r="X4" s="6"/>
      <c r="Y4" s="6"/>
      <c r="Z4" s="6"/>
      <c r="AA4" s="6"/>
      <c r="AB4" s="131"/>
    </row>
    <row r="5" spans="2:28" ht="14.45" customHeight="1" thickBot="1">
      <c r="B5" s="130"/>
      <c r="C5" s="54">
        <v>44835</v>
      </c>
      <c r="D5" s="36">
        <f>Capacity!$D3</f>
        <v>0</v>
      </c>
      <c r="E5" s="36">
        <f>Capacity!$D4</f>
        <v>0</v>
      </c>
      <c r="F5" s="36">
        <f>Capacity!$D5</f>
        <v>0</v>
      </c>
      <c r="G5" s="36">
        <f>Capacity!$D6</f>
        <v>0</v>
      </c>
      <c r="H5" s="36">
        <f>Capacity!$D7</f>
        <v>0</v>
      </c>
      <c r="I5" s="36">
        <f>Capacity!$D8</f>
        <v>0</v>
      </c>
      <c r="J5" s="36">
        <f>Capacity!$D9</f>
        <v>0</v>
      </c>
      <c r="K5" s="36">
        <f>Capacity!$D10</f>
        <v>0</v>
      </c>
      <c r="L5" s="36">
        <f>Capacity!$D11</f>
        <v>0</v>
      </c>
      <c r="M5" s="36">
        <f>Capacity!$D12</f>
        <v>0</v>
      </c>
      <c r="N5" s="36">
        <f>Capacity!$D13</f>
        <v>0</v>
      </c>
      <c r="O5" s="143">
        <f>Capacity!$D14</f>
        <v>0</v>
      </c>
      <c r="P5" s="149">
        <f>SUM(G5:O5)</f>
        <v>0</v>
      </c>
      <c r="Q5" s="150">
        <f t="shared" ref="Q5:Q13" si="0">SUM(D5:O5)</f>
        <v>0</v>
      </c>
      <c r="R5" s="145"/>
      <c r="S5" s="79"/>
      <c r="T5" s="6"/>
      <c r="U5" s="177" t="s">
        <v>11</v>
      </c>
      <c r="V5" s="178"/>
      <c r="W5" s="179"/>
      <c r="X5" s="6"/>
      <c r="Y5" s="242" t="s">
        <v>12</v>
      </c>
      <c r="Z5" s="243"/>
      <c r="AA5" s="244"/>
      <c r="AB5" s="131"/>
    </row>
    <row r="6" spans="2:28" ht="14.1" customHeight="1">
      <c r="B6" s="130"/>
      <c r="C6" s="53">
        <v>44865</v>
      </c>
      <c r="D6" s="36">
        <f>D5+Registrations!K2-Withdraws!N2</f>
        <v>0</v>
      </c>
      <c r="E6" s="36">
        <f>E5+Registrations!K3-Withdraws!N3</f>
        <v>0</v>
      </c>
      <c r="F6" s="36">
        <f>F5+Registrations!K4-Withdraws!N4</f>
        <v>0</v>
      </c>
      <c r="G6" s="36">
        <f>G5+Registrations!K5-Withdraws!N5</f>
        <v>0</v>
      </c>
      <c r="H6" s="36">
        <f>H5+Registrations!K6-Withdraws!N6</f>
        <v>0</v>
      </c>
      <c r="I6" s="36">
        <f>I5+Registrations!K7-Withdraws!N7</f>
        <v>0</v>
      </c>
      <c r="J6" s="36">
        <f>J5+Registrations!K8-Withdraws!N8</f>
        <v>0</v>
      </c>
      <c r="K6" s="36">
        <f>K5+Registrations!K9-Withdraws!N9</f>
        <v>0</v>
      </c>
      <c r="L6" s="36">
        <f>L5+Registrations!K10-Withdraws!N10</f>
        <v>0</v>
      </c>
      <c r="M6" s="36">
        <f>M5+Registrations!K11-Withdraws!N11</f>
        <v>0</v>
      </c>
      <c r="N6" s="36">
        <f>N5+Registrations!K12-Withdraws!N12</f>
        <v>0</v>
      </c>
      <c r="O6" s="143">
        <f>O5+Registrations!K3-Withdraws!N13</f>
        <v>0</v>
      </c>
      <c r="P6" s="149">
        <f t="shared" ref="P6:P13" si="1">SUM(G6:O6)</f>
        <v>0</v>
      </c>
      <c r="Q6" s="150">
        <f t="shared" si="0"/>
        <v>0</v>
      </c>
      <c r="R6" s="146">
        <f>Registrations!K14</f>
        <v>0</v>
      </c>
      <c r="S6" s="36">
        <f>Withdraws!N14</f>
        <v>0</v>
      </c>
      <c r="T6" s="6"/>
      <c r="U6" s="193">
        <f>SUM(Registrations!S5:S13)</f>
        <v>0</v>
      </c>
      <c r="V6" s="194"/>
      <c r="W6" s="195"/>
      <c r="X6" s="6"/>
      <c r="Y6" s="211">
        <f>SUM(Withdraws!V5:V13)</f>
        <v>0</v>
      </c>
      <c r="Z6" s="212"/>
      <c r="AA6" s="213"/>
      <c r="AB6" s="131"/>
    </row>
    <row r="7" spans="2:28" ht="14.1" customHeight="1">
      <c r="B7" s="130"/>
      <c r="C7" s="53">
        <v>44895</v>
      </c>
      <c r="D7" s="36">
        <f>D6+Registrations!L2-Withdraws!O2</f>
        <v>0</v>
      </c>
      <c r="E7" s="36">
        <f>E6+Registrations!L3-Withdraws!O3</f>
        <v>0</v>
      </c>
      <c r="F7" s="36">
        <f>F6+Registrations!L4-Withdraws!O4</f>
        <v>0</v>
      </c>
      <c r="G7" s="36">
        <f>G6+Registrations!L5-Withdraws!O5</f>
        <v>0</v>
      </c>
      <c r="H7" s="36">
        <f>H6+Registrations!L6-Withdraws!O6</f>
        <v>0</v>
      </c>
      <c r="I7" s="36">
        <f>I6+Registrations!L7-Withdraws!O7</f>
        <v>0</v>
      </c>
      <c r="J7" s="36">
        <f>J6+Registrations!L8-Withdraws!O8</f>
        <v>0</v>
      </c>
      <c r="K7" s="36">
        <f>K6+Registrations!L9-Withdraws!O9</f>
        <v>0</v>
      </c>
      <c r="L7" s="36">
        <f>L6+Registrations!L10-Withdraws!O10</f>
        <v>0</v>
      </c>
      <c r="M7" s="36">
        <f>M6+Registrations!L11-Withdraws!O11</f>
        <v>0</v>
      </c>
      <c r="N7" s="36">
        <f>N6+Registrations!L12-Withdraws!O12</f>
        <v>0</v>
      </c>
      <c r="O7" s="143">
        <f>O6+Registrations!L13-Withdraws!O13</f>
        <v>0</v>
      </c>
      <c r="P7" s="149">
        <f>SUM(G7:O7)</f>
        <v>0</v>
      </c>
      <c r="Q7" s="150">
        <f t="shared" si="0"/>
        <v>0</v>
      </c>
      <c r="R7" s="146">
        <f>Registrations!L14</f>
        <v>0</v>
      </c>
      <c r="S7" s="36">
        <f>Withdraws!O14</f>
        <v>0</v>
      </c>
      <c r="T7" s="6"/>
      <c r="U7" s="196"/>
      <c r="V7" s="197"/>
      <c r="W7" s="198"/>
      <c r="X7" s="6"/>
      <c r="Y7" s="214"/>
      <c r="Z7" s="215"/>
      <c r="AA7" s="216"/>
      <c r="AB7" s="131"/>
    </row>
    <row r="8" spans="2:28" ht="14.45" customHeight="1" thickBot="1">
      <c r="B8" s="130"/>
      <c r="C8" s="53">
        <v>44926</v>
      </c>
      <c r="D8" s="36">
        <f>D7+Registrations!M2-Withdraws!P2</f>
        <v>0</v>
      </c>
      <c r="E8" s="36">
        <f>E7+Registrations!M3-Withdraws!P3</f>
        <v>0</v>
      </c>
      <c r="F8" s="36">
        <f>F7+Registrations!M4-Withdraws!P4</f>
        <v>0</v>
      </c>
      <c r="G8" s="36">
        <f>G7+Registrations!M5-Withdraws!P5</f>
        <v>0</v>
      </c>
      <c r="H8" s="36">
        <f>H7+Registrations!M6-Withdraws!P6</f>
        <v>0</v>
      </c>
      <c r="I8" s="36">
        <f>I7+Registrations!M7-Withdraws!P7</f>
        <v>0</v>
      </c>
      <c r="J8" s="36">
        <f>J7+Registrations!M8-Withdraws!P8</f>
        <v>0</v>
      </c>
      <c r="K8" s="36">
        <f>K7+Registrations!M9-Withdraws!P9</f>
        <v>0</v>
      </c>
      <c r="L8" s="36">
        <f>L7+Registrations!M10-Withdraws!P10</f>
        <v>0</v>
      </c>
      <c r="M8" s="36">
        <f>M7+Registrations!M11-Withdraws!P11</f>
        <v>0</v>
      </c>
      <c r="N8" s="36">
        <f>N7+Registrations!M12-Withdraws!P12</f>
        <v>0</v>
      </c>
      <c r="O8" s="143">
        <f>O7+Registrations!M13-Withdraws!P13</f>
        <v>0</v>
      </c>
      <c r="P8" s="149">
        <f t="shared" si="1"/>
        <v>0</v>
      </c>
      <c r="Q8" s="150">
        <f t="shared" si="0"/>
        <v>0</v>
      </c>
      <c r="R8" s="146">
        <f>Registrations!M14</f>
        <v>0</v>
      </c>
      <c r="S8" s="36">
        <f>Withdraws!P14</f>
        <v>0</v>
      </c>
      <c r="T8" s="6"/>
      <c r="U8" s="199"/>
      <c r="V8" s="200"/>
      <c r="W8" s="201"/>
      <c r="X8" s="6"/>
      <c r="Y8" s="217"/>
      <c r="Z8" s="218"/>
      <c r="AA8" s="219"/>
      <c r="AB8" s="131"/>
    </row>
    <row r="9" spans="2:28" ht="15" customHeight="1" thickBot="1">
      <c r="B9" s="130"/>
      <c r="C9" s="53">
        <v>44592</v>
      </c>
      <c r="D9" s="36">
        <f>D8+Registrations!N2-Withdraws!Q2</f>
        <v>0</v>
      </c>
      <c r="E9" s="36">
        <f>E8+Registrations!N3-Withdraws!Q3</f>
        <v>0</v>
      </c>
      <c r="F9" s="36">
        <f>F8+Registrations!N4-Withdraws!Q4</f>
        <v>0</v>
      </c>
      <c r="G9" s="36">
        <f>G8+Registrations!N5-Withdraws!Q5</f>
        <v>0</v>
      </c>
      <c r="H9" s="36">
        <f>H8+Registrations!N6-Withdraws!Q6</f>
        <v>0</v>
      </c>
      <c r="I9" s="36">
        <f>I8+Registrations!N7-Withdraws!Q7</f>
        <v>0</v>
      </c>
      <c r="J9" s="36">
        <f>J8+Registrations!N8-Withdraws!Q8</f>
        <v>0</v>
      </c>
      <c r="K9" s="36">
        <f>K8+Registrations!N9-Withdraws!Q9</f>
        <v>0</v>
      </c>
      <c r="L9" s="36">
        <f>L8+Registrations!N10-Withdraws!Q10</f>
        <v>0</v>
      </c>
      <c r="M9" s="36">
        <f>M8+Registrations!N11-Withdraws!Q11</f>
        <v>0</v>
      </c>
      <c r="N9" s="36">
        <f>N8+Registrations!N12-Withdraws!Q12</f>
        <v>0</v>
      </c>
      <c r="O9" s="143">
        <f>O8+Registrations!N13-Withdraws!Q13</f>
        <v>0</v>
      </c>
      <c r="P9" s="149">
        <f t="shared" si="1"/>
        <v>0</v>
      </c>
      <c r="Q9" s="150">
        <f t="shared" si="0"/>
        <v>0</v>
      </c>
      <c r="R9" s="146">
        <f>Registrations!N14</f>
        <v>0</v>
      </c>
      <c r="S9" s="36">
        <f>Withdraws!Q14</f>
        <v>0</v>
      </c>
      <c r="T9" s="6"/>
      <c r="U9" s="6"/>
      <c r="V9" s="6"/>
      <c r="W9" s="6"/>
      <c r="X9" s="6"/>
      <c r="Y9" s="6"/>
      <c r="Z9" s="6"/>
      <c r="AA9" s="6"/>
      <c r="AB9" s="131"/>
    </row>
    <row r="10" spans="2:28" ht="14.1" customHeight="1" thickBot="1">
      <c r="B10" s="130"/>
      <c r="C10" s="53">
        <v>44620</v>
      </c>
      <c r="D10" s="36">
        <f>D9+Registrations!O2-Withdraws!R2</f>
        <v>0</v>
      </c>
      <c r="E10" s="36">
        <f>E9+Registrations!O3-Withdraws!R3</f>
        <v>0</v>
      </c>
      <c r="F10" s="36">
        <f>F9+Registrations!O4-Withdraws!R4</f>
        <v>0</v>
      </c>
      <c r="G10" s="36">
        <f>G9+Registrations!O5-Withdraws!R5</f>
        <v>0</v>
      </c>
      <c r="H10" s="36">
        <f>H9+Registrations!O6-Withdraws!R6</f>
        <v>0</v>
      </c>
      <c r="I10" s="36">
        <f>I9+Registrations!O7-Withdraws!R7</f>
        <v>0</v>
      </c>
      <c r="J10" s="36">
        <f>J9+Registrations!O8-Withdraws!R8</f>
        <v>0</v>
      </c>
      <c r="K10" s="36">
        <f>K9+Registrations!O9-Withdraws!R9</f>
        <v>0</v>
      </c>
      <c r="L10" s="36">
        <f>L9+Registrations!O10-Withdraws!R10</f>
        <v>0</v>
      </c>
      <c r="M10" s="36">
        <f>M9+Registrations!O11-Withdraws!R11</f>
        <v>0</v>
      </c>
      <c r="N10" s="36">
        <f>N9+Registrations!O12-Withdraws!R12</f>
        <v>0</v>
      </c>
      <c r="O10" s="143">
        <f>O9+Registrations!O13-Withdraws!R13</f>
        <v>0</v>
      </c>
      <c r="P10" s="149">
        <f t="shared" si="1"/>
        <v>0</v>
      </c>
      <c r="Q10" s="150">
        <f t="shared" si="0"/>
        <v>0</v>
      </c>
      <c r="R10" s="146">
        <f>Registrations!O14</f>
        <v>0</v>
      </c>
      <c r="S10" s="36">
        <f>Registrations!O14</f>
        <v>0</v>
      </c>
      <c r="T10" s="6"/>
      <c r="U10" s="177" t="s">
        <v>13</v>
      </c>
      <c r="V10" s="178"/>
      <c r="W10" s="179"/>
      <c r="X10" s="6"/>
      <c r="Y10" s="177" t="s">
        <v>14</v>
      </c>
      <c r="Z10" s="178"/>
      <c r="AA10" s="179"/>
      <c r="AB10" s="131"/>
    </row>
    <row r="11" spans="2:28" ht="14.1" customHeight="1">
      <c r="B11" s="130"/>
      <c r="C11" s="53">
        <v>44651</v>
      </c>
      <c r="D11" s="36">
        <f>D10+Registrations!P2-Withdraws!S2</f>
        <v>0</v>
      </c>
      <c r="E11" s="36">
        <f>E10+Registrations!P3-Withdraws!S3</f>
        <v>0</v>
      </c>
      <c r="F11" s="36">
        <f>F10+Registrations!P4-Withdraws!S4</f>
        <v>0</v>
      </c>
      <c r="G11" s="36">
        <f>G10+Registrations!P5-Withdraws!S5</f>
        <v>0</v>
      </c>
      <c r="H11" s="36">
        <f>H10+Registrations!P6-Withdraws!S6</f>
        <v>0</v>
      </c>
      <c r="I11" s="36">
        <f>I10+Registrations!P7-Withdraws!S7</f>
        <v>0</v>
      </c>
      <c r="J11" s="36">
        <f>J10+Registrations!P8-Withdraws!S8</f>
        <v>0</v>
      </c>
      <c r="K11" s="36">
        <f>K10+Registrations!P9-Withdraws!S9</f>
        <v>0</v>
      </c>
      <c r="L11" s="36">
        <f>L10+Registrations!P10-Withdraws!S10</f>
        <v>0</v>
      </c>
      <c r="M11" s="36">
        <f>M10+Registrations!P2-Withdraws!S2</f>
        <v>0</v>
      </c>
      <c r="N11" s="36">
        <f>N10+Registrations!P13-Withdraws!S13</f>
        <v>0</v>
      </c>
      <c r="O11" s="143">
        <f>O10+Registrations!P13-Withdraws!S13</f>
        <v>0</v>
      </c>
      <c r="P11" s="149">
        <f t="shared" si="1"/>
        <v>0</v>
      </c>
      <c r="Q11" s="150">
        <f t="shared" si="0"/>
        <v>0</v>
      </c>
      <c r="R11" s="146">
        <f>Registrations!P14</f>
        <v>0</v>
      </c>
      <c r="S11" s="36">
        <f>Withdraws!S14</f>
        <v>0</v>
      </c>
      <c r="T11" s="6"/>
      <c r="U11" s="202">
        <f>P13</f>
        <v>0</v>
      </c>
      <c r="V11" s="203"/>
      <c r="W11" s="204"/>
      <c r="X11" s="6"/>
      <c r="Y11" s="202">
        <f>(Q13-P13)</f>
        <v>0</v>
      </c>
      <c r="Z11" s="203"/>
      <c r="AA11" s="204"/>
      <c r="AB11" s="131"/>
    </row>
    <row r="12" spans="2:28" ht="14.1" customHeight="1">
      <c r="B12" s="130"/>
      <c r="C12" s="53">
        <v>44681</v>
      </c>
      <c r="D12" s="36">
        <f>D11+Registrations!Q2-Withdraws!T2</f>
        <v>0</v>
      </c>
      <c r="E12" s="36">
        <f>E11+Registrations!Q3-Withdraws!T3</f>
        <v>0</v>
      </c>
      <c r="F12" s="36">
        <f>F11+Registrations!Q4-Withdraws!T4</f>
        <v>0</v>
      </c>
      <c r="G12" s="36">
        <f>G11+Registrations!Q5-Withdraws!T5</f>
        <v>0</v>
      </c>
      <c r="H12" s="36">
        <f>H11+Registrations!Q6-Withdraws!T6</f>
        <v>0</v>
      </c>
      <c r="I12" s="36">
        <f>I11+Registrations!Q7-Withdraws!T7</f>
        <v>0</v>
      </c>
      <c r="J12" s="36">
        <f>J11+Registrations!Q8-Withdraws!T8</f>
        <v>0</v>
      </c>
      <c r="K12" s="36">
        <f>K11+Registrations!Q9-Withdraws!T9</f>
        <v>0</v>
      </c>
      <c r="L12" s="36">
        <f>L11+Registrations!Q10-Withdraws!T10</f>
        <v>0</v>
      </c>
      <c r="M12" s="36">
        <f>M11+Registrations!Q11-Withdraws!T11</f>
        <v>0</v>
      </c>
      <c r="N12" s="36">
        <f>N11+Registrations!Q12-Withdraws!T12</f>
        <v>0</v>
      </c>
      <c r="O12" s="143">
        <f>O11+Registrations!Q13-Withdraws!T13</f>
        <v>0</v>
      </c>
      <c r="P12" s="149">
        <f t="shared" si="1"/>
        <v>0</v>
      </c>
      <c r="Q12" s="150">
        <f t="shared" si="0"/>
        <v>0</v>
      </c>
      <c r="R12" s="146">
        <f>Registrations!Q14</f>
        <v>0</v>
      </c>
      <c r="S12" s="36">
        <f>Withdraws!T14</f>
        <v>0</v>
      </c>
      <c r="T12" s="6"/>
      <c r="U12" s="205"/>
      <c r="V12" s="206"/>
      <c r="W12" s="207"/>
      <c r="X12" s="6"/>
      <c r="Y12" s="205"/>
      <c r="Z12" s="206"/>
      <c r="AA12" s="207"/>
      <c r="AB12" s="131"/>
    </row>
    <row r="13" spans="2:28" ht="14.45" customHeight="1" thickBot="1">
      <c r="B13" s="130"/>
      <c r="C13" s="53">
        <v>44712</v>
      </c>
      <c r="D13" s="36">
        <f>D12+Registrations!R2-Withdraws!U2</f>
        <v>0</v>
      </c>
      <c r="E13" s="36">
        <f>E12+Registrations!R3-Withdraws!U3</f>
        <v>0</v>
      </c>
      <c r="F13" s="36">
        <f>F12+Registrations!R4-Withdraws!U4</f>
        <v>0</v>
      </c>
      <c r="G13" s="36">
        <f>G12+Registrations!R5-Withdraws!U5</f>
        <v>0</v>
      </c>
      <c r="H13" s="36">
        <f>H12+Registrations!R6-Withdraws!U6</f>
        <v>0</v>
      </c>
      <c r="I13" s="36">
        <f>I12+Registrations!R7-Withdraws!U7</f>
        <v>0</v>
      </c>
      <c r="J13" s="36">
        <f>J12+Registrations!R8-Withdraws!U8</f>
        <v>0</v>
      </c>
      <c r="K13" s="36">
        <f>K12+Registrations!R9-Withdraws!U9</f>
        <v>0</v>
      </c>
      <c r="L13" s="36">
        <f>L12+Registrations!R10-Withdraws!U10</f>
        <v>0</v>
      </c>
      <c r="M13" s="36">
        <f>M12+Registrations!R11-Withdraws!U11</f>
        <v>0</v>
      </c>
      <c r="N13" s="36">
        <f>N12+Registrations!R12-Withdraws!U12</f>
        <v>0</v>
      </c>
      <c r="O13" s="143">
        <f>O12+Registrations!R13-Withdraws!U13</f>
        <v>0</v>
      </c>
      <c r="P13" s="151">
        <f t="shared" si="1"/>
        <v>0</v>
      </c>
      <c r="Q13" s="152">
        <f t="shared" si="0"/>
        <v>0</v>
      </c>
      <c r="R13" s="146">
        <f>Registrations!R14</f>
        <v>0</v>
      </c>
      <c r="S13" s="36">
        <f>Withdraws!U14</f>
        <v>0</v>
      </c>
      <c r="T13" s="6"/>
      <c r="U13" s="208"/>
      <c r="V13" s="209"/>
      <c r="W13" s="210"/>
      <c r="X13" s="6"/>
      <c r="Y13" s="208"/>
      <c r="Z13" s="209"/>
      <c r="AA13" s="210"/>
      <c r="AB13" s="131"/>
    </row>
    <row r="14" spans="2:28" ht="14.45" customHeight="1" thickBot="1">
      <c r="B14" s="132"/>
      <c r="C14" s="133"/>
      <c r="D14" s="133"/>
      <c r="E14" s="133"/>
      <c r="F14" s="133"/>
      <c r="G14" s="133"/>
      <c r="H14" s="133"/>
      <c r="I14" s="133"/>
      <c r="J14" s="133"/>
      <c r="K14" s="133"/>
      <c r="L14" s="133"/>
      <c r="M14" s="133"/>
      <c r="N14" s="133"/>
      <c r="O14" s="133"/>
      <c r="P14" s="133"/>
      <c r="Q14" s="133"/>
      <c r="R14" s="133"/>
      <c r="S14" s="133"/>
      <c r="T14" s="134"/>
      <c r="U14" s="125"/>
      <c r="V14" s="125"/>
      <c r="W14" s="125"/>
      <c r="X14" s="134"/>
      <c r="Y14" s="125"/>
      <c r="Z14" s="125"/>
      <c r="AA14" s="125"/>
      <c r="AB14" s="135"/>
    </row>
    <row r="15" spans="2:28" ht="14.45" customHeight="1" thickBot="1">
      <c r="C15" s="138"/>
      <c r="D15" s="138"/>
      <c r="E15" s="138"/>
      <c r="F15" s="138"/>
      <c r="G15" s="138"/>
      <c r="H15" s="138"/>
      <c r="I15" s="138"/>
      <c r="J15" s="138"/>
      <c r="K15" s="138"/>
      <c r="L15" s="138"/>
      <c r="M15" s="138"/>
      <c r="N15" s="138"/>
      <c r="O15" s="138"/>
      <c r="P15" s="138"/>
      <c r="Q15" s="138"/>
      <c r="R15" s="138"/>
      <c r="S15" s="138"/>
      <c r="U15" s="139"/>
      <c r="V15" s="139"/>
      <c r="W15" s="139"/>
      <c r="Y15" s="139"/>
      <c r="Z15" s="139"/>
      <c r="AA15" s="139"/>
    </row>
    <row r="16" spans="2:28" ht="13.5" customHeight="1">
      <c r="B16" s="127"/>
      <c r="C16" s="136"/>
      <c r="D16" s="137"/>
      <c r="E16" s="137"/>
      <c r="F16" s="137"/>
      <c r="G16" s="137"/>
      <c r="H16" s="137"/>
      <c r="I16" s="137"/>
      <c r="J16" s="137"/>
      <c r="K16" s="137"/>
      <c r="L16" s="137"/>
      <c r="M16" s="137"/>
      <c r="N16" s="137"/>
      <c r="O16" s="137"/>
      <c r="P16" s="137"/>
      <c r="Q16" s="137"/>
      <c r="R16" s="128"/>
      <c r="S16" s="128"/>
      <c r="T16" s="128"/>
      <c r="U16" s="137"/>
      <c r="V16" s="137"/>
      <c r="W16" s="137"/>
      <c r="X16" s="137"/>
      <c r="Y16" s="137"/>
      <c r="Z16" s="137"/>
      <c r="AA16" s="137"/>
      <c r="AB16" s="129"/>
    </row>
    <row r="17" spans="2:28" ht="19.5" thickBot="1">
      <c r="B17" s="130"/>
      <c r="C17" s="240" t="s">
        <v>15</v>
      </c>
      <c r="D17" s="240"/>
      <c r="E17" s="240"/>
      <c r="F17" s="240"/>
      <c r="G17" s="240"/>
      <c r="H17" s="240"/>
      <c r="I17" s="240"/>
      <c r="J17" s="240"/>
      <c r="K17" s="240"/>
      <c r="L17" s="240"/>
      <c r="M17" s="240"/>
      <c r="N17" s="240"/>
      <c r="O17" s="240"/>
      <c r="P17" s="241"/>
      <c r="Q17" s="241"/>
      <c r="R17" s="169" t="s">
        <v>16</v>
      </c>
      <c r="S17" s="170"/>
      <c r="T17" s="6"/>
      <c r="U17" s="221" t="s">
        <v>17</v>
      </c>
      <c r="V17" s="221"/>
      <c r="W17" s="221"/>
      <c r="X17" s="221"/>
      <c r="Y17" s="221"/>
      <c r="Z17" s="221"/>
      <c r="AA17" s="221"/>
      <c r="AB17" s="131"/>
    </row>
    <row r="18" spans="2:28" ht="14.45" customHeight="1">
      <c r="B18" s="130"/>
      <c r="C18" s="35" t="s">
        <v>2</v>
      </c>
      <c r="D18" s="68" t="s">
        <v>3</v>
      </c>
      <c r="E18" s="68" t="s">
        <v>4</v>
      </c>
      <c r="F18" s="68" t="s">
        <v>5</v>
      </c>
      <c r="G18" s="68" t="s">
        <v>6</v>
      </c>
      <c r="H18" s="68">
        <v>1</v>
      </c>
      <c r="I18" s="68">
        <v>2</v>
      </c>
      <c r="J18" s="68">
        <v>3</v>
      </c>
      <c r="K18" s="68">
        <v>4</v>
      </c>
      <c r="L18" s="68">
        <v>5</v>
      </c>
      <c r="M18" s="68">
        <v>6</v>
      </c>
      <c r="N18" s="68">
        <v>7</v>
      </c>
      <c r="O18" s="142">
        <v>8</v>
      </c>
      <c r="P18" s="147" t="s">
        <v>7</v>
      </c>
      <c r="Q18" s="148" t="s">
        <v>18</v>
      </c>
      <c r="R18" s="171" t="e">
        <f>Renewal!D14</f>
        <v>#DIV/0!</v>
      </c>
      <c r="S18" s="172"/>
      <c r="T18" s="6"/>
      <c r="U18" s="234" t="s">
        <v>19</v>
      </c>
      <c r="V18" s="235"/>
      <c r="W18" s="235"/>
      <c r="X18" s="235"/>
      <c r="Y18" s="235"/>
      <c r="Z18" s="235"/>
      <c r="AA18" s="236"/>
      <c r="AB18" s="131"/>
    </row>
    <row r="19" spans="2:28" ht="14.45" customHeight="1">
      <c r="B19" s="130"/>
      <c r="C19" s="54" t="s">
        <v>20</v>
      </c>
      <c r="D19" s="140">
        <f>'New Pospects'!P2</f>
        <v>0</v>
      </c>
      <c r="E19" s="140">
        <f>'New Pospects'!P3</f>
        <v>0</v>
      </c>
      <c r="F19" s="140">
        <f>'New Pospects'!P4</f>
        <v>0</v>
      </c>
      <c r="G19" s="140">
        <f>'New Pospects'!P5</f>
        <v>0</v>
      </c>
      <c r="H19" s="140">
        <f>'New Pospects'!P6</f>
        <v>0</v>
      </c>
      <c r="I19" s="140">
        <f>'New Pospects'!P7</f>
        <v>0</v>
      </c>
      <c r="J19" s="140">
        <f>'New Pospects'!P8</f>
        <v>0</v>
      </c>
      <c r="K19" s="140">
        <f>'New Pospects'!P9</f>
        <v>0</v>
      </c>
      <c r="L19" s="140">
        <f>'New Pospects'!P10</f>
        <v>0</v>
      </c>
      <c r="M19" s="140">
        <f>'New Pospects'!P11</f>
        <v>0</v>
      </c>
      <c r="N19" s="140">
        <f>'New Pospects'!P12</f>
        <v>0</v>
      </c>
      <c r="O19" s="162">
        <f>'New Pospects'!P13</f>
        <v>0</v>
      </c>
      <c r="P19" s="164">
        <f>SUM(G19:O19)</f>
        <v>0</v>
      </c>
      <c r="Q19" s="165">
        <f>SUM(D19:F19)</f>
        <v>0</v>
      </c>
      <c r="R19" s="173"/>
      <c r="S19" s="174"/>
      <c r="T19" s="6"/>
      <c r="U19" s="222">
        <f>'New Pospects'!N14</f>
        <v>0</v>
      </c>
      <c r="V19" s="223"/>
      <c r="W19" s="223"/>
      <c r="X19" s="223"/>
      <c r="Y19" s="223"/>
      <c r="Z19" s="223"/>
      <c r="AA19" s="224"/>
      <c r="AB19" s="131"/>
    </row>
    <row r="20" spans="2:28" ht="14.45" customHeight="1">
      <c r="B20" s="130"/>
      <c r="C20" s="53" t="s">
        <v>21</v>
      </c>
      <c r="D20" s="161"/>
      <c r="E20" s="140">
        <f>Renewal!C3</f>
        <v>0</v>
      </c>
      <c r="F20" s="140">
        <f>Renewal!C4</f>
        <v>0</v>
      </c>
      <c r="G20" s="140">
        <f>Renewal!C5</f>
        <v>0</v>
      </c>
      <c r="H20" s="140">
        <f>Renewal!C6</f>
        <v>0</v>
      </c>
      <c r="I20" s="140">
        <f>Renewal!C7</f>
        <v>0</v>
      </c>
      <c r="J20" s="140">
        <f>Renewal!C8</f>
        <v>0</v>
      </c>
      <c r="K20" s="140">
        <f>Renewal!C9</f>
        <v>0</v>
      </c>
      <c r="L20" s="140">
        <f>Renewal!C10</f>
        <v>0</v>
      </c>
      <c r="M20" s="140">
        <f>Renewal!C11</f>
        <v>0</v>
      </c>
      <c r="N20" s="140">
        <f>Renewal!C12</f>
        <v>0</v>
      </c>
      <c r="O20" s="162">
        <f>Renewal!C13</f>
        <v>0</v>
      </c>
      <c r="P20" s="164">
        <f>SUM(G20:O20)</f>
        <v>0</v>
      </c>
      <c r="Q20" s="165">
        <f>SUM(D20:F20)</f>
        <v>0</v>
      </c>
      <c r="R20" s="173"/>
      <c r="S20" s="174"/>
      <c r="T20" s="6"/>
      <c r="U20" s="225"/>
      <c r="V20" s="226"/>
      <c r="W20" s="226"/>
      <c r="X20" s="226"/>
      <c r="Y20" s="226"/>
      <c r="Z20" s="226"/>
      <c r="AA20" s="227"/>
      <c r="AB20" s="131"/>
    </row>
    <row r="21" spans="2:28" ht="14.45" customHeight="1" thickBot="1">
      <c r="B21" s="130"/>
      <c r="C21" s="53" t="s">
        <v>8</v>
      </c>
      <c r="D21" s="141">
        <f>SUM(D19:D20)</f>
        <v>0</v>
      </c>
      <c r="E21" s="141">
        <f t="shared" ref="E21:Q21" si="2">SUM(E19:E20)</f>
        <v>0</v>
      </c>
      <c r="F21" s="141">
        <f t="shared" si="2"/>
        <v>0</v>
      </c>
      <c r="G21" s="141">
        <f t="shared" si="2"/>
        <v>0</v>
      </c>
      <c r="H21" s="141">
        <f t="shared" si="2"/>
        <v>0</v>
      </c>
      <c r="I21" s="141">
        <f t="shared" si="2"/>
        <v>0</v>
      </c>
      <c r="J21" s="141">
        <f t="shared" si="2"/>
        <v>0</v>
      </c>
      <c r="K21" s="141">
        <f t="shared" si="2"/>
        <v>0</v>
      </c>
      <c r="L21" s="141">
        <f t="shared" si="2"/>
        <v>0</v>
      </c>
      <c r="M21" s="141">
        <f t="shared" si="2"/>
        <v>0</v>
      </c>
      <c r="N21" s="141">
        <f t="shared" si="2"/>
        <v>0</v>
      </c>
      <c r="O21" s="163">
        <f t="shared" si="2"/>
        <v>0</v>
      </c>
      <c r="P21" s="166">
        <f t="shared" si="2"/>
        <v>0</v>
      </c>
      <c r="Q21" s="167">
        <f t="shared" si="2"/>
        <v>0</v>
      </c>
      <c r="R21" s="175"/>
      <c r="S21" s="176"/>
      <c r="T21" s="6"/>
      <c r="U21" s="6"/>
      <c r="V21" s="237" t="s">
        <v>22</v>
      </c>
      <c r="W21" s="238"/>
      <c r="X21" s="238"/>
      <c r="Y21" s="238"/>
      <c r="Z21" s="239"/>
      <c r="AA21" s="6"/>
      <c r="AB21" s="131"/>
    </row>
    <row r="22" spans="2:28">
      <c r="B22" s="130"/>
      <c r="C22"/>
      <c r="D22"/>
      <c r="E22"/>
      <c r="F22"/>
      <c r="G22"/>
      <c r="H22"/>
      <c r="I22"/>
      <c r="J22"/>
      <c r="K22"/>
      <c r="L22"/>
      <c r="M22"/>
      <c r="N22"/>
      <c r="O22"/>
      <c r="P22"/>
      <c r="Q22"/>
      <c r="R22"/>
      <c r="S22"/>
      <c r="T22" s="6"/>
      <c r="U22" s="6"/>
      <c r="V22" s="228">
        <f>'New Pospects'!O14</f>
        <v>0</v>
      </c>
      <c r="W22" s="229"/>
      <c r="X22" s="229"/>
      <c r="Y22" s="229"/>
      <c r="Z22" s="230"/>
      <c r="AA22" s="6"/>
      <c r="AB22" s="131"/>
    </row>
    <row r="23" spans="2:28">
      <c r="B23" s="130"/>
      <c r="C23"/>
      <c r="D23"/>
      <c r="E23"/>
      <c r="F23"/>
      <c r="G23"/>
      <c r="H23"/>
      <c r="I23"/>
      <c r="J23"/>
      <c r="K23"/>
      <c r="L23"/>
      <c r="M23"/>
      <c r="N23"/>
      <c r="O23"/>
      <c r="P23"/>
      <c r="Q23"/>
      <c r="R23"/>
      <c r="S23"/>
      <c r="T23" s="6"/>
      <c r="U23" s="6"/>
      <c r="V23" s="231"/>
      <c r="W23" s="232"/>
      <c r="X23" s="232"/>
      <c r="Y23" s="232"/>
      <c r="Z23" s="233"/>
      <c r="AA23" s="6"/>
      <c r="AB23" s="131"/>
    </row>
    <row r="24" spans="2:28" ht="14.45" customHeight="1">
      <c r="B24" s="130"/>
      <c r="C24"/>
      <c r="D24"/>
      <c r="E24"/>
      <c r="F24"/>
      <c r="G24"/>
      <c r="H24"/>
      <c r="I24"/>
      <c r="J24"/>
      <c r="K24"/>
      <c r="L24"/>
      <c r="M24"/>
      <c r="N24"/>
      <c r="O24"/>
      <c r="P24"/>
      <c r="Q24"/>
      <c r="R24"/>
      <c r="S24"/>
      <c r="T24" s="6"/>
      <c r="U24" s="6"/>
      <c r="V24" s="6"/>
      <c r="W24" s="180" t="s">
        <v>23</v>
      </c>
      <c r="X24" s="181"/>
      <c r="Y24" s="182"/>
      <c r="Z24" s="6"/>
      <c r="AA24" s="6"/>
      <c r="AB24" s="131"/>
    </row>
    <row r="25" spans="2:28" ht="14.45" customHeight="1">
      <c r="B25" s="130"/>
      <c r="C25"/>
      <c r="D25"/>
      <c r="E25"/>
      <c r="F25"/>
      <c r="G25"/>
      <c r="H25"/>
      <c r="I25"/>
      <c r="J25"/>
      <c r="K25"/>
      <c r="L25"/>
      <c r="M25"/>
      <c r="N25"/>
      <c r="O25"/>
      <c r="P25"/>
      <c r="Q25"/>
      <c r="R25"/>
      <c r="S25"/>
      <c r="T25" s="6"/>
      <c r="U25" s="6"/>
      <c r="V25" s="6"/>
      <c r="W25" s="183">
        <f>'New Pospects'!P14</f>
        <v>0</v>
      </c>
      <c r="X25" s="184"/>
      <c r="Y25" s="185"/>
      <c r="Z25" s="6"/>
      <c r="AA25" s="6"/>
      <c r="AB25" s="131"/>
    </row>
    <row r="26" spans="2:28" ht="14.45" customHeight="1">
      <c r="B26" s="130"/>
      <c r="C26"/>
      <c r="D26"/>
      <c r="E26"/>
      <c r="F26"/>
      <c r="G26"/>
      <c r="H26"/>
      <c r="I26"/>
      <c r="J26"/>
      <c r="K26"/>
      <c r="L26"/>
      <c r="M26"/>
      <c r="N26"/>
      <c r="O26"/>
      <c r="P26"/>
      <c r="Q26"/>
      <c r="R26"/>
      <c r="S26"/>
      <c r="T26" s="6"/>
      <c r="U26" s="6"/>
      <c r="V26" s="6"/>
      <c r="W26" s="186"/>
      <c r="X26" s="187"/>
      <c r="Y26" s="188"/>
      <c r="Z26" s="6"/>
      <c r="AA26" s="6"/>
      <c r="AB26" s="131"/>
    </row>
    <row r="27" spans="2:28" ht="17.25" thickBot="1">
      <c r="B27" s="132"/>
      <c r="C27" s="133"/>
      <c r="D27" s="133"/>
      <c r="E27" s="133"/>
      <c r="F27" s="133"/>
      <c r="G27" s="133"/>
      <c r="H27" s="133"/>
      <c r="I27" s="133"/>
      <c r="J27" s="133"/>
      <c r="K27" s="133"/>
      <c r="L27" s="133"/>
      <c r="M27" s="133"/>
      <c r="N27" s="133"/>
      <c r="O27" s="133"/>
      <c r="P27" s="133"/>
      <c r="Q27" s="133"/>
      <c r="R27" s="133"/>
      <c r="S27" s="133"/>
      <c r="T27" s="134"/>
      <c r="U27" s="134"/>
      <c r="V27" s="134"/>
      <c r="W27" s="134"/>
      <c r="X27" s="134"/>
      <c r="Y27" s="134"/>
      <c r="Z27" s="134"/>
      <c r="AA27" s="134"/>
      <c r="AB27" s="135"/>
    </row>
    <row r="39" s="138" customFormat="1" ht="15"/>
    <row r="53" s="138" customFormat="1" ht="15"/>
    <row r="67" s="138" customFormat="1" ht="15"/>
  </sheetData>
  <sheetProtection sheet="1" objects="1" scenarios="1"/>
  <mergeCells count="20">
    <mergeCell ref="C17:Q17"/>
    <mergeCell ref="Y5:AA5"/>
    <mergeCell ref="C3:S3"/>
    <mergeCell ref="U6:W8"/>
    <mergeCell ref="U11:W13"/>
    <mergeCell ref="U10:W10"/>
    <mergeCell ref="Y6:AA8"/>
    <mergeCell ref="Y10:AA10"/>
    <mergeCell ref="U3:AA3"/>
    <mergeCell ref="Y11:AA13"/>
    <mergeCell ref="R17:S17"/>
    <mergeCell ref="R18:S21"/>
    <mergeCell ref="U5:W5"/>
    <mergeCell ref="W24:Y24"/>
    <mergeCell ref="W25:Y26"/>
    <mergeCell ref="U17:AA17"/>
    <mergeCell ref="U19:AA20"/>
    <mergeCell ref="V22:Z23"/>
    <mergeCell ref="U18:AA18"/>
    <mergeCell ref="V21:Z21"/>
  </mergeCells>
  <phoneticPr fontId="7" type="noConversion"/>
  <conditionalFormatting sqref="H6:H13">
    <cfRule type="cellIs" dxfId="16" priority="59" operator="greaterThan">
      <formula>$H$6</formula>
    </cfRule>
  </conditionalFormatting>
  <conditionalFormatting sqref="G6:G13">
    <cfRule type="cellIs" dxfId="15" priority="60" operator="greaterThan">
      <formula>$G$5</formula>
    </cfRule>
  </conditionalFormatting>
  <conditionalFormatting sqref="J6:J13">
    <cfRule type="cellIs" dxfId="14" priority="57" operator="greaterThan">
      <formula>$J$6</formula>
    </cfRule>
  </conditionalFormatting>
  <conditionalFormatting sqref="I6:I13">
    <cfRule type="cellIs" dxfId="13" priority="58" operator="greaterThan">
      <formula>$I$6</formula>
    </cfRule>
  </conditionalFormatting>
  <conditionalFormatting sqref="K6:K13">
    <cfRule type="cellIs" dxfId="12" priority="56" operator="greaterThan">
      <formula>$K$5</formula>
    </cfRule>
  </conditionalFormatting>
  <conditionalFormatting sqref="L6:L13">
    <cfRule type="cellIs" dxfId="11" priority="55" operator="greaterThan">
      <formula>$L$5</formula>
    </cfRule>
  </conditionalFormatting>
  <conditionalFormatting sqref="M6:M13">
    <cfRule type="cellIs" dxfId="10" priority="54" operator="greaterThan">
      <formula>$M$5</formula>
    </cfRule>
  </conditionalFormatting>
  <conditionalFormatting sqref="N6:N13">
    <cfRule type="cellIs" dxfId="9" priority="52" operator="greaterThan">
      <formula>$N$5</formula>
    </cfRule>
    <cfRule type="cellIs" dxfId="8" priority="53" operator="greaterThan">
      <formula>$N$5</formula>
    </cfRule>
  </conditionalFormatting>
  <conditionalFormatting sqref="O6:O13">
    <cfRule type="cellIs" dxfId="7" priority="51" operator="greaterThan">
      <formula>$O$5</formula>
    </cfRule>
  </conditionalFormatting>
  <conditionalFormatting sqref="P6:P13">
    <cfRule type="cellIs" dxfId="6" priority="50" operator="greaterThan">
      <formula>$P$5</formula>
    </cfRule>
  </conditionalFormatting>
  <conditionalFormatting sqref="Q6:Q13">
    <cfRule type="cellIs" dxfId="5" priority="49" operator="greaterThan">
      <formula>$Q$5</formula>
    </cfRule>
  </conditionalFormatting>
  <conditionalFormatting sqref="D6:D13">
    <cfRule type="cellIs" dxfId="4" priority="48" operator="greaterThan">
      <formula>$D$5</formula>
    </cfRule>
  </conditionalFormatting>
  <conditionalFormatting sqref="E6:E13">
    <cfRule type="cellIs" dxfId="3" priority="47" operator="greaterThan">
      <formula>$E$5</formula>
    </cfRule>
  </conditionalFormatting>
  <conditionalFormatting sqref="F6:F13">
    <cfRule type="cellIs" dxfId="2" priority="46" operator="greaterThan">
      <formula>$F$5</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4CDDC-BDF5-4DB1-87C5-2290C729CF52}">
  <sheetPr>
    <tabColor rgb="FFE8CECE"/>
  </sheetPr>
  <dimension ref="A1:F20"/>
  <sheetViews>
    <sheetView topLeftCell="A2" workbookViewId="0">
      <selection activeCell="C5" sqref="C5"/>
    </sheetView>
  </sheetViews>
  <sheetFormatPr defaultColWidth="9.140625" defaultRowHeight="16.5"/>
  <cols>
    <col min="1" max="1" width="11.5703125" style="6" customWidth="1"/>
    <col min="2" max="2" width="11.85546875" style="6" customWidth="1"/>
    <col min="3" max="6" width="11.5703125" style="6" customWidth="1"/>
    <col min="7" max="7" width="2.140625" style="6" customWidth="1"/>
    <col min="8" max="16384" width="9.140625" style="6"/>
  </cols>
  <sheetData>
    <row r="1" spans="1:6" ht="15" customHeight="1" thickBot="1">
      <c r="A1" s="245" t="s">
        <v>24</v>
      </c>
      <c r="B1" s="245"/>
      <c r="C1" s="245"/>
      <c r="D1" s="245"/>
      <c r="E1" s="49" t="s">
        <v>25</v>
      </c>
      <c r="F1" s="48"/>
    </row>
    <row r="2" spans="1:6" ht="17.25" thickBot="1">
      <c r="A2" s="1" t="s">
        <v>2</v>
      </c>
      <c r="B2" s="2" t="s">
        <v>26</v>
      </c>
      <c r="C2" s="3" t="s">
        <v>21</v>
      </c>
      <c r="D2" s="3" t="s">
        <v>27</v>
      </c>
      <c r="E2" s="3" t="s">
        <v>28</v>
      </c>
      <c r="F2" s="3" t="s">
        <v>29</v>
      </c>
    </row>
    <row r="3" spans="1:6">
      <c r="A3" s="55" t="s">
        <v>3</v>
      </c>
      <c r="B3" s="71"/>
      <c r="C3" s="70"/>
      <c r="D3" s="71"/>
      <c r="E3" s="56">
        <f t="shared" ref="E3:E14" si="0">SUM($C3:$D3)</f>
        <v>0</v>
      </c>
      <c r="F3" s="56"/>
    </row>
    <row r="4" spans="1:6">
      <c r="A4" s="57" t="s">
        <v>4</v>
      </c>
      <c r="B4" s="119"/>
      <c r="C4" s="72"/>
      <c r="D4" s="72"/>
      <c r="E4" s="58">
        <f t="shared" si="0"/>
        <v>0</v>
      </c>
      <c r="F4" s="59" t="e">
        <f>C4/B3</f>
        <v>#DIV/0!</v>
      </c>
    </row>
    <row r="5" spans="1:6">
      <c r="A5" s="60" t="s">
        <v>5</v>
      </c>
      <c r="B5" s="119"/>
      <c r="C5" s="72"/>
      <c r="D5" s="72"/>
      <c r="E5" s="58">
        <f t="shared" si="0"/>
        <v>0</v>
      </c>
      <c r="F5" s="59" t="e">
        <f t="shared" ref="F5:F14" si="1">C5/B4</f>
        <v>#DIV/0!</v>
      </c>
    </row>
    <row r="6" spans="1:6">
      <c r="A6" s="60" t="s">
        <v>6</v>
      </c>
      <c r="B6" s="119"/>
      <c r="C6" s="72"/>
      <c r="D6" s="72"/>
      <c r="E6" s="58">
        <f t="shared" si="0"/>
        <v>0</v>
      </c>
      <c r="F6" s="59" t="e">
        <f t="shared" si="1"/>
        <v>#DIV/0!</v>
      </c>
    </row>
    <row r="7" spans="1:6">
      <c r="A7" s="60">
        <v>1</v>
      </c>
      <c r="B7" s="119"/>
      <c r="C7" s="72"/>
      <c r="D7" s="72"/>
      <c r="E7" s="58">
        <f t="shared" si="0"/>
        <v>0</v>
      </c>
      <c r="F7" s="59" t="e">
        <f t="shared" si="1"/>
        <v>#DIV/0!</v>
      </c>
    </row>
    <row r="8" spans="1:6">
      <c r="A8" s="60">
        <v>2</v>
      </c>
      <c r="B8" s="119"/>
      <c r="C8" s="72"/>
      <c r="D8" s="72"/>
      <c r="E8" s="58">
        <f t="shared" si="0"/>
        <v>0</v>
      </c>
      <c r="F8" s="59" t="e">
        <f t="shared" si="1"/>
        <v>#DIV/0!</v>
      </c>
    </row>
    <row r="9" spans="1:6">
      <c r="A9" s="60">
        <v>3</v>
      </c>
      <c r="B9" s="119"/>
      <c r="C9" s="72"/>
      <c r="D9" s="72"/>
      <c r="E9" s="58">
        <f t="shared" si="0"/>
        <v>0</v>
      </c>
      <c r="F9" s="59" t="e">
        <f t="shared" si="1"/>
        <v>#DIV/0!</v>
      </c>
    </row>
    <row r="10" spans="1:6">
      <c r="A10" s="60">
        <v>4</v>
      </c>
      <c r="B10" s="119"/>
      <c r="C10" s="72"/>
      <c r="D10" s="72"/>
      <c r="E10" s="58">
        <f t="shared" si="0"/>
        <v>0</v>
      </c>
      <c r="F10" s="59" t="e">
        <f t="shared" si="1"/>
        <v>#DIV/0!</v>
      </c>
    </row>
    <row r="11" spans="1:6">
      <c r="A11" s="60">
        <v>5</v>
      </c>
      <c r="B11" s="119"/>
      <c r="C11" s="72"/>
      <c r="D11" s="72"/>
      <c r="E11" s="58">
        <f t="shared" si="0"/>
        <v>0</v>
      </c>
      <c r="F11" s="59" t="e">
        <f t="shared" si="1"/>
        <v>#DIV/0!</v>
      </c>
    </row>
    <row r="12" spans="1:6">
      <c r="A12" s="60">
        <v>6</v>
      </c>
      <c r="B12" s="119"/>
      <c r="C12" s="72"/>
      <c r="D12" s="72"/>
      <c r="E12" s="58">
        <f t="shared" si="0"/>
        <v>0</v>
      </c>
      <c r="F12" s="59" t="e">
        <f t="shared" si="1"/>
        <v>#DIV/0!</v>
      </c>
    </row>
    <row r="13" spans="1:6">
      <c r="A13" s="60">
        <v>7</v>
      </c>
      <c r="B13" s="119"/>
      <c r="C13" s="72"/>
      <c r="D13" s="72"/>
      <c r="E13" s="58">
        <f t="shared" si="0"/>
        <v>0</v>
      </c>
      <c r="F13" s="59" t="e">
        <f t="shared" si="1"/>
        <v>#DIV/0!</v>
      </c>
    </row>
    <row r="14" spans="1:6">
      <c r="A14" s="61">
        <v>8</v>
      </c>
      <c r="B14" s="120"/>
      <c r="C14" s="73"/>
      <c r="D14" s="73"/>
      <c r="E14" s="62">
        <f t="shared" si="0"/>
        <v>0</v>
      </c>
      <c r="F14" s="63" t="e">
        <f t="shared" si="1"/>
        <v>#DIV/0!</v>
      </c>
    </row>
    <row r="15" spans="1:6">
      <c r="A15" s="64" t="s">
        <v>30</v>
      </c>
      <c r="B15" s="64">
        <f>SUM(B3:B5)</f>
        <v>0</v>
      </c>
      <c r="C15" s="64">
        <f>SUM(C3:C5)</f>
        <v>0</v>
      </c>
      <c r="D15" s="64">
        <f>SUM(D3:D5)</f>
        <v>0</v>
      </c>
      <c r="E15" s="64">
        <f>SUM(E3:E5)</f>
        <v>0</v>
      </c>
      <c r="F15" s="76"/>
    </row>
    <row r="16" spans="1:6">
      <c r="A16" s="64" t="s">
        <v>31</v>
      </c>
      <c r="B16" s="64">
        <f>SUM(B6:B14)</f>
        <v>0</v>
      </c>
      <c r="C16" s="64">
        <f>SUM(C6:C14)</f>
        <v>0</v>
      </c>
      <c r="D16" s="64">
        <f>SUM(D6:D14)</f>
        <v>0</v>
      </c>
      <c r="E16" s="64">
        <f>SUM(E6:E14)</f>
        <v>0</v>
      </c>
      <c r="F16" s="77"/>
    </row>
    <row r="17" spans="1:6">
      <c r="A17" s="65" t="s">
        <v>32</v>
      </c>
      <c r="B17" s="65">
        <f>SUM(B15:B16)</f>
        <v>0</v>
      </c>
      <c r="C17" s="65">
        <f>SUM(C15:C16)</f>
        <v>0</v>
      </c>
      <c r="D17" s="65">
        <f>SUM(D15:D16)</f>
        <v>0</v>
      </c>
      <c r="E17" s="65">
        <f t="shared" ref="E17" si="2">SUM(E15:E16)</f>
        <v>0</v>
      </c>
      <c r="F17" s="78"/>
    </row>
    <row r="18" spans="1:6">
      <c r="A18" s="66" t="s">
        <v>33</v>
      </c>
      <c r="B18" s="67" t="e">
        <f>(SUM(C7:C14))/(SUM(B6:B13))</f>
        <v>#DIV/0!</v>
      </c>
    </row>
    <row r="19" spans="1:6">
      <c r="A19" s="66" t="s">
        <v>34</v>
      </c>
      <c r="B19" s="67" t="e">
        <f>D16/E16</f>
        <v>#DIV/0!</v>
      </c>
    </row>
    <row r="20" spans="1:6">
      <c r="A20" s="66" t="s">
        <v>35</v>
      </c>
      <c r="B20" s="67" t="e">
        <f>(E16-B16)/B16</f>
        <v>#DIV/0!</v>
      </c>
    </row>
  </sheetData>
  <sheetProtection sheet="1" objects="1" scenarios="1"/>
  <mergeCells count="1">
    <mergeCell ref="A1:D1"/>
  </mergeCells>
  <conditionalFormatting sqref="B20">
    <cfRule type="expression" dxfId="1" priority="1">
      <formula>$B$20&gt;0</formula>
    </cfRule>
    <cfRule type="expression" dxfId="0" priority="2">
      <formula>$B$20&lt;0</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74B25-72B6-46EE-A36E-48154A8BEEC0}">
  <sheetPr>
    <tabColor rgb="FFE8CECE"/>
  </sheetPr>
  <dimension ref="A1:D17"/>
  <sheetViews>
    <sheetView workbookViewId="0">
      <selection activeCell="D3" sqref="D3"/>
    </sheetView>
  </sheetViews>
  <sheetFormatPr defaultColWidth="9.140625" defaultRowHeight="16.5"/>
  <cols>
    <col min="1" max="1" width="12.5703125" style="6" customWidth="1"/>
    <col min="2" max="2" width="17.140625" style="6" customWidth="1"/>
    <col min="3" max="3" width="12.7109375" style="6" customWidth="1"/>
    <col min="4" max="4" width="12.42578125" style="6" customWidth="1"/>
    <col min="5" max="16384" width="9.140625" style="6"/>
  </cols>
  <sheetData>
    <row r="1" spans="1:4" ht="15" customHeight="1" thickBot="1">
      <c r="A1" s="34" t="s">
        <v>36</v>
      </c>
      <c r="B1" s="33"/>
      <c r="C1" s="33"/>
      <c r="D1" s="33"/>
    </row>
    <row r="2" spans="1:4">
      <c r="A2" s="39" t="s">
        <v>2</v>
      </c>
      <c r="B2" s="40" t="s">
        <v>37</v>
      </c>
      <c r="C2" s="40" t="s">
        <v>38</v>
      </c>
      <c r="D2" s="41" t="s">
        <v>39</v>
      </c>
    </row>
    <row r="3" spans="1:4">
      <c r="A3" s="42" t="s">
        <v>3</v>
      </c>
      <c r="B3" s="74"/>
      <c r="C3" s="74"/>
      <c r="D3" s="36">
        <f>'Final Registration'!E3</f>
        <v>0</v>
      </c>
    </row>
    <row r="4" spans="1:4">
      <c r="A4" s="42" t="s">
        <v>4</v>
      </c>
      <c r="B4" s="74"/>
      <c r="C4" s="74"/>
      <c r="D4" s="36">
        <f>'Final Registration'!E4</f>
        <v>0</v>
      </c>
    </row>
    <row r="5" spans="1:4">
      <c r="A5" s="42" t="s">
        <v>5</v>
      </c>
      <c r="B5" s="74"/>
      <c r="C5" s="74"/>
      <c r="D5" s="36">
        <f>'Final Registration'!E5</f>
        <v>0</v>
      </c>
    </row>
    <row r="6" spans="1:4">
      <c r="A6" s="42" t="s">
        <v>6</v>
      </c>
      <c r="B6" s="74"/>
      <c r="C6" s="74"/>
      <c r="D6" s="36">
        <f>'Final Registration'!E6</f>
        <v>0</v>
      </c>
    </row>
    <row r="7" spans="1:4">
      <c r="A7" s="42">
        <v>1</v>
      </c>
      <c r="B7" s="74"/>
      <c r="C7" s="74"/>
      <c r="D7" s="36">
        <f>'Final Registration'!E7</f>
        <v>0</v>
      </c>
    </row>
    <row r="8" spans="1:4">
      <c r="A8" s="42">
        <v>2</v>
      </c>
      <c r="B8" s="74"/>
      <c r="C8" s="74"/>
      <c r="D8" s="36">
        <f>'Final Registration'!E8</f>
        <v>0</v>
      </c>
    </row>
    <row r="9" spans="1:4">
      <c r="A9" s="42">
        <v>3</v>
      </c>
      <c r="B9" s="74"/>
      <c r="C9" s="74"/>
      <c r="D9" s="36">
        <f>'Final Registration'!E9</f>
        <v>0</v>
      </c>
    </row>
    <row r="10" spans="1:4">
      <c r="A10" s="42">
        <v>4</v>
      </c>
      <c r="B10" s="74"/>
      <c r="C10" s="74"/>
      <c r="D10" s="36">
        <f>'Final Registration'!E10</f>
        <v>0</v>
      </c>
    </row>
    <row r="11" spans="1:4">
      <c r="A11" s="42">
        <v>5</v>
      </c>
      <c r="B11" s="74"/>
      <c r="C11" s="74"/>
      <c r="D11" s="36">
        <f>'Final Registration'!E11</f>
        <v>0</v>
      </c>
    </row>
    <row r="12" spans="1:4">
      <c r="A12" s="42">
        <v>6</v>
      </c>
      <c r="B12" s="74"/>
      <c r="C12" s="74"/>
      <c r="D12" s="36">
        <f>'Final Registration'!E12</f>
        <v>0</v>
      </c>
    </row>
    <row r="13" spans="1:4">
      <c r="A13" s="42">
        <v>7</v>
      </c>
      <c r="B13" s="74"/>
      <c r="C13" s="74"/>
      <c r="D13" s="36">
        <f>'Final Registration'!E13</f>
        <v>0</v>
      </c>
    </row>
    <row r="14" spans="1:4" ht="17.25" thickBot="1">
      <c r="A14" s="43">
        <v>8</v>
      </c>
      <c r="B14" s="75"/>
      <c r="C14" s="75"/>
      <c r="D14" s="44">
        <f>'Final Registration'!E14</f>
        <v>0</v>
      </c>
    </row>
    <row r="15" spans="1:4">
      <c r="A15" s="17" t="s">
        <v>30</v>
      </c>
      <c r="B15" s="17">
        <f>SUM(B3:B5)</f>
        <v>0</v>
      </c>
      <c r="C15" s="17">
        <f>SUM(C3:C5)</f>
        <v>0</v>
      </c>
      <c r="D15" s="45">
        <f>SUM(D3:D5)</f>
        <v>0</v>
      </c>
    </row>
    <row r="16" spans="1:4">
      <c r="A16" s="18" t="s">
        <v>31</v>
      </c>
      <c r="B16" s="18">
        <f>SUM(B6:B14)</f>
        <v>0</v>
      </c>
      <c r="C16" s="18">
        <f>SUM(C6:C14)</f>
        <v>0</v>
      </c>
      <c r="D16" s="46">
        <f>SUM(D6:D14)</f>
        <v>0</v>
      </c>
    </row>
    <row r="17" spans="1:4" ht="17.25" thickBot="1">
      <c r="A17" s="16" t="s">
        <v>32</v>
      </c>
      <c r="B17" s="16">
        <f>SUM(B15:B16)</f>
        <v>0</v>
      </c>
      <c r="C17" s="16">
        <f>SUM(C15:C16)</f>
        <v>0</v>
      </c>
      <c r="D17" s="47">
        <f>SUM(D15:D16)</f>
        <v>0</v>
      </c>
    </row>
  </sheetData>
  <sheetProtection sheet="1" objects="1" scenarios="1"/>
  <pageMargins left="0.7" right="0.7" top="0.75" bottom="0.75" header="0.3" footer="0.3"/>
  <pageSetup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3ED7F-ABA0-41C3-B58B-DD45BFC250F2}">
  <sheetPr>
    <tabColor rgb="FFFDEDD2"/>
  </sheetPr>
  <dimension ref="A1:S250"/>
  <sheetViews>
    <sheetView workbookViewId="0">
      <selection activeCell="F11" sqref="F11"/>
    </sheetView>
  </sheetViews>
  <sheetFormatPr defaultColWidth="8.85546875" defaultRowHeight="16.5"/>
  <cols>
    <col min="1" max="2" width="17.5703125" customWidth="1"/>
    <col min="3" max="3" width="13.42578125" style="80" customWidth="1"/>
    <col min="4" max="4" width="12.42578125" style="6" customWidth="1"/>
    <col min="5" max="5" width="16.42578125" style="6" customWidth="1"/>
    <col min="6" max="6" width="35.140625" style="6" customWidth="1"/>
    <col min="7" max="7" width="2.5703125" style="6" customWidth="1"/>
    <col min="8" max="8" width="21.5703125" style="6" hidden="1" customWidth="1"/>
    <col min="9" max="9" width="6.5703125" style="6" hidden="1" customWidth="1"/>
    <col min="10" max="19" width="5.28515625" style="6" customWidth="1"/>
    <col min="20" max="16384" width="8.85546875" style="6"/>
  </cols>
  <sheetData>
    <row r="1" spans="1:19" ht="17.25" thickBot="1">
      <c r="A1" s="5" t="s">
        <v>40</v>
      </c>
      <c r="B1" s="5" t="s">
        <v>41</v>
      </c>
      <c r="C1" s="81" t="s">
        <v>42</v>
      </c>
      <c r="D1" s="10" t="s">
        <v>43</v>
      </c>
      <c r="E1" s="10" t="s">
        <v>44</v>
      </c>
      <c r="F1" s="13" t="s">
        <v>45</v>
      </c>
      <c r="H1" s="7" t="s">
        <v>46</v>
      </c>
      <c r="J1" s="11" t="s">
        <v>2</v>
      </c>
      <c r="K1" s="12" t="s">
        <v>47</v>
      </c>
      <c r="L1" s="12" t="s">
        <v>48</v>
      </c>
      <c r="M1" s="12" t="s">
        <v>49</v>
      </c>
      <c r="N1" s="12" t="s">
        <v>50</v>
      </c>
      <c r="O1" s="12" t="s">
        <v>51</v>
      </c>
      <c r="P1" s="12" t="s">
        <v>52</v>
      </c>
      <c r="Q1" s="12" t="s">
        <v>53</v>
      </c>
      <c r="R1" s="12" t="s">
        <v>54</v>
      </c>
      <c r="S1" s="13" t="s">
        <v>8</v>
      </c>
    </row>
    <row r="2" spans="1:19">
      <c r="A2" s="96"/>
      <c r="B2" s="97"/>
      <c r="C2" s="98"/>
      <c r="D2" s="99"/>
      <c r="E2" s="99"/>
      <c r="F2" s="99"/>
      <c r="H2" s="6" t="s">
        <v>55</v>
      </c>
      <c r="I2" s="6">
        <f>COUNTIF($E$2:$E$250,H2)</f>
        <v>0</v>
      </c>
      <c r="J2" s="19" t="s">
        <v>3</v>
      </c>
      <c r="K2" s="4">
        <f>COUNTIFS($C$2:$C$250,$J2,$D$2:$D$250,$K$1,$E$2:$E$250,"*")</f>
        <v>0</v>
      </c>
      <c r="L2" s="4">
        <f>COUNTIFS($C$2:$C$250,$J2,$D$2:$D$250,$L$1,$E$2:$E$250,"*")</f>
        <v>0</v>
      </c>
      <c r="M2" s="4">
        <f>COUNTIFS($C$2:$C$250,$J2,$D$2:$D$250,$M$1,$E$2:$E$250,"*")</f>
        <v>0</v>
      </c>
      <c r="N2" s="4">
        <f>COUNTIFS($C$2:$C$250,$J2,$D$2:$D$250,$N$1,$E$2:$E$250,"*")</f>
        <v>0</v>
      </c>
      <c r="O2" s="4">
        <f>COUNTIFS($C$2:$C$250,$J2,$D$2:$D$250,$O$1,$E$2:$E$250,"*")</f>
        <v>0</v>
      </c>
      <c r="P2" s="4">
        <f>COUNTIFS($C$2:$C$250,$J2,$D$2:$D$250,$P$1,$E$2:$E$250,"*")</f>
        <v>0</v>
      </c>
      <c r="Q2" s="4">
        <f>COUNTIFS($C$2:$C$250,$J2,$D$2:$D$250,$Q$1,$E$2:$E$250,"*")</f>
        <v>0</v>
      </c>
      <c r="R2" s="4">
        <f>COUNTIFS($C$2:$C$250,$J2,$D$2:$D$250,$R$1,$E$2:$E$250,"*")</f>
        <v>0</v>
      </c>
      <c r="S2" s="21">
        <f>SUM(K2:R2)</f>
        <v>0</v>
      </c>
    </row>
    <row r="3" spans="1:19">
      <c r="A3" s="100"/>
      <c r="B3" s="101"/>
      <c r="C3" s="98"/>
      <c r="D3" s="99"/>
      <c r="E3" s="99"/>
      <c r="F3" s="99"/>
      <c r="H3" s="6" t="s">
        <v>56</v>
      </c>
      <c r="I3" s="6">
        <f t="shared" ref="I3:I7" si="0">COUNTIF($E$2:$E$250,H3)</f>
        <v>0</v>
      </c>
      <c r="J3" s="19" t="s">
        <v>4</v>
      </c>
      <c r="K3" s="4">
        <f t="shared" ref="K3:K13" si="1">COUNTIFS($C$2:$C$250,$J3,$D$2:$D$250,$K$1,$E$2:$E$250,"*")</f>
        <v>0</v>
      </c>
      <c r="L3" s="4">
        <f t="shared" ref="L3:L13" si="2">COUNTIFS($C$2:$C$250,$J3,$D$2:$D$250,$L$1,$E$2:$E$250,"*")</f>
        <v>0</v>
      </c>
      <c r="M3" s="4">
        <f t="shared" ref="M3:M13" si="3">COUNTIFS($C$2:$C$250,$J3,$D$2:$D$250,$M$1,$E$2:$E$250,"*")</f>
        <v>0</v>
      </c>
      <c r="N3" s="4">
        <f t="shared" ref="N3:N13" si="4">COUNTIFS($C$2:$C$250,$J3,$D$2:$D$250,$N$1,$E$2:$E$250,"*")</f>
        <v>0</v>
      </c>
      <c r="O3" s="4">
        <f t="shared" ref="O3:O13" si="5">COUNTIFS($C$2:$C$250,$J3,$D$2:$D$250,$O$1,$E$2:$E$250,"*")</f>
        <v>0</v>
      </c>
      <c r="P3" s="4">
        <f t="shared" ref="P3:P13" si="6">COUNTIFS($C$2:$C$250,$J3,$D$2:$D$250,$P$1,$E$2:$E$250,"*")</f>
        <v>0</v>
      </c>
      <c r="Q3" s="4">
        <f t="shared" ref="Q3:Q13" si="7">COUNTIFS($C$2:$C$250,$J3,$D$2:$D$250,$Q$1,$E$2:$E$250,"*")</f>
        <v>0</v>
      </c>
      <c r="R3" s="4">
        <f t="shared" ref="R3:R12" si="8">COUNTIFS($C$2:$C$250,$J3,$D$2:$D$250,$R$1,$E$2:$E$250,"*")</f>
        <v>0</v>
      </c>
      <c r="S3" s="22">
        <f t="shared" ref="S3:S13" si="9">SUM(K3:R3)</f>
        <v>0</v>
      </c>
    </row>
    <row r="4" spans="1:19">
      <c r="A4" s="100"/>
      <c r="B4" s="101"/>
      <c r="C4" s="98"/>
      <c r="D4" s="99"/>
      <c r="E4" s="99"/>
      <c r="F4" s="99"/>
      <c r="H4" s="6" t="s">
        <v>57</v>
      </c>
      <c r="I4" s="6">
        <f t="shared" si="0"/>
        <v>0</v>
      </c>
      <c r="J4" s="19" t="s">
        <v>5</v>
      </c>
      <c r="K4" s="4">
        <f t="shared" si="1"/>
        <v>0</v>
      </c>
      <c r="L4" s="4">
        <f t="shared" si="2"/>
        <v>0</v>
      </c>
      <c r="M4" s="4">
        <f t="shared" si="3"/>
        <v>0</v>
      </c>
      <c r="N4" s="4">
        <f t="shared" si="4"/>
        <v>0</v>
      </c>
      <c r="O4" s="4">
        <f t="shared" si="5"/>
        <v>0</v>
      </c>
      <c r="P4" s="4">
        <f t="shared" si="6"/>
        <v>0</v>
      </c>
      <c r="Q4" s="4">
        <f t="shared" si="7"/>
        <v>0</v>
      </c>
      <c r="R4" s="4">
        <f t="shared" si="8"/>
        <v>0</v>
      </c>
      <c r="S4" s="21">
        <f t="shared" si="9"/>
        <v>0</v>
      </c>
    </row>
    <row r="5" spans="1:19">
      <c r="A5" s="100"/>
      <c r="B5" s="101"/>
      <c r="C5" s="98"/>
      <c r="D5" s="99"/>
      <c r="E5" s="99"/>
      <c r="F5" s="99"/>
      <c r="H5" s="6" t="s">
        <v>58</v>
      </c>
      <c r="I5" s="6">
        <f t="shared" si="0"/>
        <v>0</v>
      </c>
      <c r="J5" s="19" t="s">
        <v>6</v>
      </c>
      <c r="K5" s="4">
        <f t="shared" si="1"/>
        <v>0</v>
      </c>
      <c r="L5" s="4">
        <f t="shared" si="2"/>
        <v>0</v>
      </c>
      <c r="M5" s="4">
        <f t="shared" si="3"/>
        <v>0</v>
      </c>
      <c r="N5" s="4">
        <f t="shared" si="4"/>
        <v>0</v>
      </c>
      <c r="O5" s="4">
        <f t="shared" si="5"/>
        <v>0</v>
      </c>
      <c r="P5" s="4">
        <f t="shared" si="6"/>
        <v>0</v>
      </c>
      <c r="Q5" s="4">
        <f t="shared" si="7"/>
        <v>0</v>
      </c>
      <c r="R5" s="4">
        <f t="shared" si="8"/>
        <v>0</v>
      </c>
      <c r="S5" s="22">
        <f t="shared" si="9"/>
        <v>0</v>
      </c>
    </row>
    <row r="6" spans="1:19">
      <c r="A6" s="100"/>
      <c r="B6" s="101"/>
      <c r="C6" s="98"/>
      <c r="D6" s="99"/>
      <c r="E6" s="99"/>
      <c r="F6" s="99"/>
      <c r="H6" s="6" t="s">
        <v>59</v>
      </c>
      <c r="I6" s="6">
        <f t="shared" si="0"/>
        <v>0</v>
      </c>
      <c r="J6" s="19">
        <v>1</v>
      </c>
      <c r="K6" s="4">
        <f t="shared" si="1"/>
        <v>0</v>
      </c>
      <c r="L6" s="4">
        <f t="shared" si="2"/>
        <v>0</v>
      </c>
      <c r="M6" s="4">
        <f t="shared" si="3"/>
        <v>0</v>
      </c>
      <c r="N6" s="4">
        <f t="shared" si="4"/>
        <v>0</v>
      </c>
      <c r="O6" s="4">
        <f t="shared" si="5"/>
        <v>0</v>
      </c>
      <c r="P6" s="4">
        <f t="shared" si="6"/>
        <v>0</v>
      </c>
      <c r="Q6" s="4">
        <f t="shared" si="7"/>
        <v>0</v>
      </c>
      <c r="R6" s="4">
        <f t="shared" si="8"/>
        <v>0</v>
      </c>
      <c r="S6" s="21">
        <f t="shared" si="9"/>
        <v>0</v>
      </c>
    </row>
    <row r="7" spans="1:19">
      <c r="A7" s="100"/>
      <c r="B7" s="101"/>
      <c r="C7" s="98"/>
      <c r="D7" s="99"/>
      <c r="E7" s="99"/>
      <c r="F7" s="99"/>
      <c r="H7" s="6" t="s">
        <v>60</v>
      </c>
      <c r="I7" s="6">
        <f t="shared" si="0"/>
        <v>0</v>
      </c>
      <c r="J7" s="19">
        <v>2</v>
      </c>
      <c r="K7" s="4">
        <f t="shared" si="1"/>
        <v>0</v>
      </c>
      <c r="L7" s="4">
        <f t="shared" si="2"/>
        <v>0</v>
      </c>
      <c r="M7" s="4">
        <f t="shared" si="3"/>
        <v>0</v>
      </c>
      <c r="N7" s="4">
        <f t="shared" si="4"/>
        <v>0</v>
      </c>
      <c r="O7" s="4">
        <f t="shared" si="5"/>
        <v>0</v>
      </c>
      <c r="P7" s="4">
        <f t="shared" si="6"/>
        <v>0</v>
      </c>
      <c r="Q7" s="4">
        <f t="shared" si="7"/>
        <v>0</v>
      </c>
      <c r="R7" s="4">
        <f t="shared" si="8"/>
        <v>0</v>
      </c>
      <c r="S7" s="22">
        <f t="shared" si="9"/>
        <v>0</v>
      </c>
    </row>
    <row r="8" spans="1:19">
      <c r="A8" s="100"/>
      <c r="B8" s="101"/>
      <c r="C8" s="98"/>
      <c r="D8" s="99"/>
      <c r="E8" s="99"/>
      <c r="F8" s="99"/>
      <c r="H8" s="6" t="s">
        <v>61</v>
      </c>
      <c r="I8" s="6">
        <f>COUNTIF($E$2:$E$250,H8)</f>
        <v>0</v>
      </c>
      <c r="J8" s="19">
        <v>3</v>
      </c>
      <c r="K8" s="4">
        <f t="shared" si="1"/>
        <v>0</v>
      </c>
      <c r="L8" s="4">
        <f t="shared" si="2"/>
        <v>0</v>
      </c>
      <c r="M8" s="4">
        <f t="shared" si="3"/>
        <v>0</v>
      </c>
      <c r="N8" s="4">
        <f t="shared" si="4"/>
        <v>0</v>
      </c>
      <c r="O8" s="4">
        <f t="shared" si="5"/>
        <v>0</v>
      </c>
      <c r="P8" s="4">
        <f t="shared" si="6"/>
        <v>0</v>
      </c>
      <c r="Q8" s="4">
        <f t="shared" si="7"/>
        <v>0</v>
      </c>
      <c r="R8" s="4">
        <f t="shared" si="8"/>
        <v>0</v>
      </c>
      <c r="S8" s="21">
        <f t="shared" si="9"/>
        <v>0</v>
      </c>
    </row>
    <row r="9" spans="1:19">
      <c r="A9" s="100"/>
      <c r="B9" s="101"/>
      <c r="C9" s="98"/>
      <c r="D9" s="99"/>
      <c r="E9" s="99"/>
      <c r="F9" s="99"/>
      <c r="H9" s="6" t="s">
        <v>62</v>
      </c>
      <c r="I9" s="6">
        <f>COUNTIF($E$2:$E$250,H10)</f>
        <v>0</v>
      </c>
      <c r="J9" s="19">
        <v>4</v>
      </c>
      <c r="K9" s="4">
        <f t="shared" si="1"/>
        <v>0</v>
      </c>
      <c r="L9" s="4">
        <f t="shared" si="2"/>
        <v>0</v>
      </c>
      <c r="M9" s="4">
        <f t="shared" si="3"/>
        <v>0</v>
      </c>
      <c r="N9" s="4">
        <f t="shared" si="4"/>
        <v>0</v>
      </c>
      <c r="O9" s="4">
        <f t="shared" si="5"/>
        <v>0</v>
      </c>
      <c r="P9" s="4">
        <f t="shared" si="6"/>
        <v>0</v>
      </c>
      <c r="Q9" s="4">
        <f t="shared" si="7"/>
        <v>0</v>
      </c>
      <c r="R9" s="4">
        <f t="shared" si="8"/>
        <v>0</v>
      </c>
      <c r="S9" s="22">
        <f t="shared" si="9"/>
        <v>0</v>
      </c>
    </row>
    <row r="10" spans="1:19">
      <c r="A10" s="100"/>
      <c r="B10" s="101"/>
      <c r="C10" s="98"/>
      <c r="D10" s="99"/>
      <c r="E10" s="99"/>
      <c r="F10" s="99"/>
      <c r="H10" s="6" t="s">
        <v>63</v>
      </c>
      <c r="I10" s="6">
        <f>COUNTIF($E$2:$E$250,H9)</f>
        <v>0</v>
      </c>
      <c r="J10" s="19">
        <v>5</v>
      </c>
      <c r="K10" s="4">
        <f t="shared" si="1"/>
        <v>0</v>
      </c>
      <c r="L10" s="4">
        <f t="shared" si="2"/>
        <v>0</v>
      </c>
      <c r="M10" s="4">
        <f t="shared" si="3"/>
        <v>0</v>
      </c>
      <c r="N10" s="4">
        <f t="shared" si="4"/>
        <v>0</v>
      </c>
      <c r="O10" s="4">
        <f t="shared" si="5"/>
        <v>0</v>
      </c>
      <c r="P10" s="4">
        <f t="shared" si="6"/>
        <v>0</v>
      </c>
      <c r="Q10" s="4">
        <f t="shared" si="7"/>
        <v>0</v>
      </c>
      <c r="R10" s="4">
        <f t="shared" si="8"/>
        <v>0</v>
      </c>
      <c r="S10" s="21">
        <f t="shared" si="9"/>
        <v>0</v>
      </c>
    </row>
    <row r="11" spans="1:19">
      <c r="A11" s="100"/>
      <c r="B11" s="101"/>
      <c r="C11" s="98"/>
      <c r="D11" s="99"/>
      <c r="E11" s="99"/>
      <c r="F11" s="99"/>
      <c r="J11" s="19">
        <v>6</v>
      </c>
      <c r="K11" s="4">
        <f t="shared" si="1"/>
        <v>0</v>
      </c>
      <c r="L11" s="4">
        <f t="shared" si="2"/>
        <v>0</v>
      </c>
      <c r="M11" s="4">
        <f t="shared" si="3"/>
        <v>0</v>
      </c>
      <c r="N11" s="4">
        <f t="shared" si="4"/>
        <v>0</v>
      </c>
      <c r="O11" s="4">
        <f t="shared" si="5"/>
        <v>0</v>
      </c>
      <c r="P11" s="4">
        <f t="shared" si="6"/>
        <v>0</v>
      </c>
      <c r="Q11" s="4">
        <f t="shared" si="7"/>
        <v>0</v>
      </c>
      <c r="R11" s="4">
        <f t="shared" si="8"/>
        <v>0</v>
      </c>
      <c r="S11" s="22">
        <f t="shared" si="9"/>
        <v>0</v>
      </c>
    </row>
    <row r="12" spans="1:19">
      <c r="A12" s="100"/>
      <c r="B12" s="101"/>
      <c r="C12" s="98"/>
      <c r="D12" s="99"/>
      <c r="E12" s="99"/>
      <c r="F12" s="99"/>
      <c r="J12" s="19">
        <v>7</v>
      </c>
      <c r="K12" s="4">
        <f t="shared" si="1"/>
        <v>0</v>
      </c>
      <c r="L12" s="4">
        <f t="shared" si="2"/>
        <v>0</v>
      </c>
      <c r="M12" s="4">
        <f t="shared" si="3"/>
        <v>0</v>
      </c>
      <c r="N12" s="4">
        <f t="shared" si="4"/>
        <v>0</v>
      </c>
      <c r="O12" s="4">
        <f t="shared" si="5"/>
        <v>0</v>
      </c>
      <c r="P12" s="4">
        <f t="shared" si="6"/>
        <v>0</v>
      </c>
      <c r="Q12" s="4">
        <f t="shared" si="7"/>
        <v>0</v>
      </c>
      <c r="R12" s="4">
        <f t="shared" si="8"/>
        <v>0</v>
      </c>
      <c r="S12" s="21">
        <f t="shared" si="9"/>
        <v>0</v>
      </c>
    </row>
    <row r="13" spans="1:19" ht="17.25" thickBot="1">
      <c r="A13" s="100"/>
      <c r="B13" s="101"/>
      <c r="C13" s="98"/>
      <c r="D13" s="99"/>
      <c r="E13" s="99"/>
      <c r="F13" s="99"/>
      <c r="J13" s="26">
        <v>8</v>
      </c>
      <c r="K13" s="8">
        <f t="shared" si="1"/>
        <v>0</v>
      </c>
      <c r="L13" s="8">
        <f t="shared" si="2"/>
        <v>0</v>
      </c>
      <c r="M13" s="8">
        <f t="shared" si="3"/>
        <v>0</v>
      </c>
      <c r="N13" s="8">
        <f t="shared" si="4"/>
        <v>0</v>
      </c>
      <c r="O13" s="8">
        <f t="shared" si="5"/>
        <v>0</v>
      </c>
      <c r="P13" s="8">
        <f t="shared" si="6"/>
        <v>0</v>
      </c>
      <c r="Q13" s="8">
        <f t="shared" si="7"/>
        <v>0</v>
      </c>
      <c r="R13" s="27">
        <f>COUNTIFS($C$2:$C$250,$J13,$D$2:$D$250,$R$1,$E$2:$E$250,"*")</f>
        <v>0</v>
      </c>
      <c r="S13" s="23">
        <f t="shared" si="9"/>
        <v>0</v>
      </c>
    </row>
    <row r="14" spans="1:19">
      <c r="A14" s="100"/>
      <c r="B14" s="101"/>
      <c r="C14" s="98"/>
      <c r="D14" s="99"/>
      <c r="E14" s="99"/>
      <c r="F14" s="99"/>
      <c r="J14" s="24" t="s">
        <v>8</v>
      </c>
      <c r="K14" s="25">
        <f>SUM(K2:K13)</f>
        <v>0</v>
      </c>
      <c r="L14" s="25">
        <f t="shared" ref="L14:R14" si="10">SUM(L2:L13)</f>
        <v>0</v>
      </c>
      <c r="M14" s="25">
        <f t="shared" si="10"/>
        <v>0</v>
      </c>
      <c r="N14" s="25">
        <f t="shared" si="10"/>
        <v>0</v>
      </c>
      <c r="O14" s="25">
        <f t="shared" si="10"/>
        <v>0</v>
      </c>
      <c r="P14" s="25">
        <f t="shared" si="10"/>
        <v>0</v>
      </c>
      <c r="Q14" s="25">
        <f t="shared" si="10"/>
        <v>0</v>
      </c>
      <c r="R14" s="25">
        <f t="shared" si="10"/>
        <v>0</v>
      </c>
      <c r="S14" s="20">
        <f>SUM(S2:S13)</f>
        <v>0</v>
      </c>
    </row>
    <row r="15" spans="1:19">
      <c r="A15" s="100"/>
      <c r="B15" s="101"/>
      <c r="C15" s="98"/>
      <c r="D15" s="99"/>
      <c r="E15" s="99"/>
      <c r="F15" s="99"/>
    </row>
    <row r="16" spans="1:19">
      <c r="A16" s="100"/>
      <c r="B16" s="101"/>
      <c r="C16" s="98"/>
      <c r="D16" s="99"/>
      <c r="E16" s="99"/>
      <c r="F16" s="99"/>
    </row>
    <row r="17" spans="1:6">
      <c r="A17" s="100"/>
      <c r="B17" s="101"/>
      <c r="C17" s="98"/>
      <c r="D17" s="99"/>
      <c r="E17" s="99"/>
      <c r="F17" s="99"/>
    </row>
    <row r="18" spans="1:6">
      <c r="A18" s="100"/>
      <c r="B18" s="101"/>
      <c r="C18" s="98"/>
      <c r="D18" s="99"/>
      <c r="E18" s="99"/>
      <c r="F18" s="99"/>
    </row>
    <row r="19" spans="1:6">
      <c r="A19" s="100"/>
      <c r="B19" s="101"/>
      <c r="C19" s="98"/>
      <c r="D19" s="99"/>
      <c r="E19" s="99"/>
      <c r="F19" s="99"/>
    </row>
    <row r="20" spans="1:6">
      <c r="A20" s="100"/>
      <c r="B20" s="101"/>
      <c r="C20" s="98"/>
      <c r="D20" s="99"/>
      <c r="E20" s="99"/>
      <c r="F20" s="99"/>
    </row>
    <row r="21" spans="1:6">
      <c r="A21" s="100"/>
      <c r="B21" s="101"/>
      <c r="C21" s="98"/>
      <c r="D21" s="99"/>
      <c r="E21" s="99"/>
      <c r="F21" s="99"/>
    </row>
    <row r="22" spans="1:6">
      <c r="A22" s="100"/>
      <c r="B22" s="101"/>
      <c r="C22" s="98"/>
      <c r="D22" s="99"/>
      <c r="E22" s="99"/>
      <c r="F22" s="99"/>
    </row>
    <row r="23" spans="1:6">
      <c r="A23" s="100"/>
      <c r="B23" s="101"/>
      <c r="C23" s="98"/>
      <c r="D23" s="99"/>
      <c r="E23" s="99"/>
      <c r="F23" s="99"/>
    </row>
    <row r="24" spans="1:6">
      <c r="A24" s="100"/>
      <c r="B24" s="101"/>
      <c r="C24" s="98"/>
      <c r="D24" s="99"/>
      <c r="E24" s="99"/>
      <c r="F24" s="99"/>
    </row>
    <row r="25" spans="1:6">
      <c r="A25" s="100"/>
      <c r="B25" s="101"/>
      <c r="C25" s="98"/>
      <c r="D25" s="99"/>
      <c r="E25" s="99"/>
      <c r="F25" s="99"/>
    </row>
    <row r="26" spans="1:6">
      <c r="A26" s="100"/>
      <c r="B26" s="101"/>
      <c r="C26" s="98"/>
      <c r="D26" s="99"/>
      <c r="E26" s="99"/>
      <c r="F26" s="99"/>
    </row>
    <row r="27" spans="1:6">
      <c r="A27" s="100"/>
      <c r="B27" s="101"/>
      <c r="C27" s="98"/>
      <c r="D27" s="99"/>
      <c r="E27" s="99"/>
      <c r="F27" s="99"/>
    </row>
    <row r="28" spans="1:6">
      <c r="A28" s="100"/>
      <c r="B28" s="101"/>
      <c r="C28" s="98"/>
      <c r="D28" s="99"/>
      <c r="E28" s="99"/>
      <c r="F28" s="99"/>
    </row>
    <row r="29" spans="1:6">
      <c r="A29" s="100"/>
      <c r="B29" s="101"/>
      <c r="C29" s="98"/>
      <c r="D29" s="99"/>
      <c r="E29" s="99"/>
      <c r="F29" s="99"/>
    </row>
    <row r="30" spans="1:6">
      <c r="A30" s="100"/>
      <c r="B30" s="101"/>
      <c r="C30" s="98"/>
      <c r="D30" s="99"/>
      <c r="E30" s="99"/>
      <c r="F30" s="99"/>
    </row>
    <row r="31" spans="1:6">
      <c r="A31" s="100"/>
      <c r="B31" s="101"/>
      <c r="C31" s="98"/>
      <c r="D31" s="99"/>
      <c r="E31" s="99"/>
      <c r="F31" s="99"/>
    </row>
    <row r="32" spans="1:6">
      <c r="A32" s="100"/>
      <c r="B32" s="101"/>
      <c r="C32" s="98"/>
      <c r="D32" s="99"/>
      <c r="E32" s="99"/>
      <c r="F32" s="99"/>
    </row>
    <row r="33" spans="1:6">
      <c r="A33" s="100"/>
      <c r="B33" s="101"/>
      <c r="C33" s="98"/>
      <c r="D33" s="99"/>
      <c r="E33" s="99"/>
      <c r="F33" s="99"/>
    </row>
    <row r="34" spans="1:6">
      <c r="A34" s="100"/>
      <c r="B34" s="101"/>
      <c r="C34" s="98"/>
      <c r="D34" s="99"/>
      <c r="E34" s="99"/>
      <c r="F34" s="99"/>
    </row>
    <row r="35" spans="1:6">
      <c r="A35" s="100"/>
      <c r="B35" s="101"/>
      <c r="C35" s="98"/>
      <c r="D35" s="99"/>
      <c r="E35" s="99"/>
      <c r="F35" s="99"/>
    </row>
    <row r="36" spans="1:6">
      <c r="A36" s="100"/>
      <c r="B36" s="101"/>
      <c r="C36" s="98"/>
      <c r="D36" s="99"/>
      <c r="E36" s="99"/>
      <c r="F36" s="99"/>
    </row>
    <row r="37" spans="1:6">
      <c r="A37" s="100"/>
      <c r="B37" s="101"/>
      <c r="C37" s="98"/>
      <c r="D37" s="99"/>
      <c r="E37" s="99"/>
      <c r="F37" s="99"/>
    </row>
    <row r="38" spans="1:6">
      <c r="A38" s="100"/>
      <c r="B38" s="101"/>
      <c r="C38" s="98"/>
      <c r="D38" s="99"/>
      <c r="E38" s="99"/>
      <c r="F38" s="99"/>
    </row>
    <row r="39" spans="1:6">
      <c r="A39" s="100"/>
      <c r="B39" s="101"/>
      <c r="C39" s="98"/>
      <c r="D39" s="99"/>
      <c r="E39" s="99"/>
      <c r="F39" s="99"/>
    </row>
    <row r="40" spans="1:6">
      <c r="A40" s="100"/>
      <c r="B40" s="101"/>
      <c r="C40" s="98"/>
      <c r="D40" s="99"/>
      <c r="E40" s="99"/>
      <c r="F40" s="99"/>
    </row>
    <row r="41" spans="1:6">
      <c r="A41" s="100"/>
      <c r="B41" s="101"/>
      <c r="C41" s="98"/>
      <c r="D41" s="99"/>
      <c r="E41" s="99"/>
      <c r="F41" s="99"/>
    </row>
    <row r="42" spans="1:6">
      <c r="A42" s="100"/>
      <c r="B42" s="101"/>
      <c r="C42" s="98"/>
      <c r="D42" s="99"/>
      <c r="E42" s="99"/>
      <c r="F42" s="99"/>
    </row>
    <row r="43" spans="1:6">
      <c r="A43" s="100"/>
      <c r="B43" s="101"/>
      <c r="C43" s="98"/>
      <c r="D43" s="99"/>
      <c r="E43" s="99"/>
      <c r="F43" s="99"/>
    </row>
    <row r="44" spans="1:6">
      <c r="A44" s="100"/>
      <c r="B44" s="101"/>
      <c r="C44" s="98"/>
      <c r="D44" s="99"/>
      <c r="E44" s="99"/>
      <c r="F44" s="99"/>
    </row>
    <row r="45" spans="1:6">
      <c r="A45" s="100"/>
      <c r="B45" s="101"/>
      <c r="C45" s="98"/>
      <c r="D45" s="99"/>
      <c r="E45" s="99"/>
      <c r="F45" s="99"/>
    </row>
    <row r="46" spans="1:6">
      <c r="A46" s="100"/>
      <c r="B46" s="101"/>
      <c r="C46" s="98"/>
      <c r="D46" s="99"/>
      <c r="E46" s="99"/>
      <c r="F46" s="99"/>
    </row>
    <row r="47" spans="1:6">
      <c r="A47" s="100"/>
      <c r="B47" s="101"/>
      <c r="C47" s="98"/>
      <c r="D47" s="99"/>
      <c r="E47" s="99"/>
      <c r="F47" s="99"/>
    </row>
    <row r="48" spans="1:6">
      <c r="A48" s="100"/>
      <c r="B48" s="101"/>
      <c r="C48" s="98"/>
      <c r="D48" s="99"/>
      <c r="E48" s="99"/>
      <c r="F48" s="99"/>
    </row>
    <row r="49" spans="1:6">
      <c r="A49" s="100"/>
      <c r="B49" s="101"/>
      <c r="C49" s="98"/>
      <c r="D49" s="99"/>
      <c r="E49" s="99"/>
      <c r="F49" s="99"/>
    </row>
    <row r="50" spans="1:6">
      <c r="A50" s="100"/>
      <c r="B50" s="101"/>
      <c r="C50" s="98"/>
      <c r="D50" s="99"/>
      <c r="E50" s="99"/>
      <c r="F50" s="99"/>
    </row>
    <row r="51" spans="1:6">
      <c r="A51" s="100"/>
      <c r="B51" s="101"/>
      <c r="C51" s="98"/>
      <c r="D51" s="99"/>
      <c r="E51" s="99"/>
      <c r="F51" s="99"/>
    </row>
    <row r="52" spans="1:6">
      <c r="A52" s="100"/>
      <c r="B52" s="101"/>
      <c r="C52" s="98"/>
      <c r="D52" s="99"/>
      <c r="E52" s="99"/>
      <c r="F52" s="99"/>
    </row>
    <row r="53" spans="1:6">
      <c r="A53" s="100"/>
      <c r="B53" s="101"/>
      <c r="C53" s="98"/>
      <c r="D53" s="99"/>
      <c r="E53" s="99"/>
      <c r="F53" s="99"/>
    </row>
    <row r="54" spans="1:6">
      <c r="A54" s="100"/>
      <c r="B54" s="101"/>
      <c r="C54" s="98"/>
      <c r="D54" s="99"/>
      <c r="E54" s="99"/>
      <c r="F54" s="99"/>
    </row>
    <row r="55" spans="1:6">
      <c r="A55" s="100"/>
      <c r="B55" s="101"/>
      <c r="C55" s="98"/>
      <c r="D55" s="99"/>
      <c r="E55" s="99"/>
      <c r="F55" s="99"/>
    </row>
    <row r="56" spans="1:6">
      <c r="A56" s="100"/>
      <c r="B56" s="101"/>
      <c r="C56" s="98"/>
      <c r="D56" s="99"/>
      <c r="E56" s="99"/>
      <c r="F56" s="99"/>
    </row>
    <row r="57" spans="1:6">
      <c r="A57" s="100"/>
      <c r="B57" s="101"/>
      <c r="C57" s="98"/>
      <c r="D57" s="99"/>
      <c r="E57" s="99"/>
      <c r="F57" s="99"/>
    </row>
    <row r="58" spans="1:6">
      <c r="A58" s="100"/>
      <c r="B58" s="101"/>
      <c r="C58" s="98"/>
      <c r="D58" s="99"/>
      <c r="E58" s="99"/>
      <c r="F58" s="99"/>
    </row>
    <row r="59" spans="1:6">
      <c r="A59" s="100"/>
      <c r="B59" s="101"/>
      <c r="C59" s="98"/>
      <c r="D59" s="99"/>
      <c r="E59" s="99"/>
      <c r="F59" s="99"/>
    </row>
    <row r="60" spans="1:6">
      <c r="A60" s="100"/>
      <c r="B60" s="101"/>
      <c r="C60" s="98"/>
      <c r="D60" s="99"/>
      <c r="E60" s="99"/>
      <c r="F60" s="99"/>
    </row>
    <row r="61" spans="1:6">
      <c r="A61" s="100"/>
      <c r="B61" s="101"/>
      <c r="C61" s="98"/>
      <c r="D61" s="99"/>
      <c r="E61" s="99"/>
      <c r="F61" s="99"/>
    </row>
    <row r="62" spans="1:6">
      <c r="A62" s="100"/>
      <c r="B62" s="101"/>
      <c r="C62" s="98"/>
      <c r="D62" s="99"/>
      <c r="E62" s="99"/>
      <c r="F62" s="99"/>
    </row>
    <row r="63" spans="1:6">
      <c r="A63" s="100"/>
      <c r="B63" s="101"/>
      <c r="C63" s="98"/>
      <c r="D63" s="99"/>
      <c r="E63" s="99"/>
      <c r="F63" s="99"/>
    </row>
    <row r="64" spans="1:6">
      <c r="A64" s="100"/>
      <c r="B64" s="101"/>
      <c r="C64" s="98"/>
      <c r="D64" s="99"/>
      <c r="E64" s="99"/>
      <c r="F64" s="99"/>
    </row>
    <row r="65" spans="1:6">
      <c r="A65" s="100"/>
      <c r="B65" s="101"/>
      <c r="C65" s="98"/>
      <c r="D65" s="99"/>
      <c r="E65" s="99"/>
      <c r="F65" s="99"/>
    </row>
    <row r="66" spans="1:6">
      <c r="A66" s="100"/>
      <c r="B66" s="101"/>
      <c r="C66" s="98"/>
      <c r="D66" s="99"/>
      <c r="E66" s="99"/>
      <c r="F66" s="99"/>
    </row>
    <row r="67" spans="1:6">
      <c r="A67" s="100"/>
      <c r="B67" s="101"/>
      <c r="C67" s="98"/>
      <c r="D67" s="99"/>
      <c r="E67" s="99"/>
      <c r="F67" s="99"/>
    </row>
    <row r="68" spans="1:6">
      <c r="A68" s="100"/>
      <c r="B68" s="101"/>
      <c r="C68" s="98"/>
      <c r="D68" s="99"/>
      <c r="E68" s="99"/>
      <c r="F68" s="99"/>
    </row>
    <row r="69" spans="1:6">
      <c r="A69" s="100"/>
      <c r="B69" s="101"/>
      <c r="C69" s="98"/>
      <c r="D69" s="99"/>
      <c r="E69" s="99"/>
      <c r="F69" s="99"/>
    </row>
    <row r="70" spans="1:6">
      <c r="A70" s="100"/>
      <c r="B70" s="101"/>
      <c r="C70" s="98"/>
      <c r="D70" s="99"/>
      <c r="E70" s="99"/>
      <c r="F70" s="99"/>
    </row>
    <row r="71" spans="1:6">
      <c r="A71" s="100"/>
      <c r="B71" s="101"/>
      <c r="C71" s="98"/>
      <c r="D71" s="99"/>
      <c r="E71" s="99"/>
      <c r="F71" s="99"/>
    </row>
    <row r="72" spans="1:6">
      <c r="A72" s="100"/>
      <c r="B72" s="101"/>
      <c r="C72" s="98"/>
      <c r="D72" s="99"/>
      <c r="E72" s="99"/>
      <c r="F72" s="99"/>
    </row>
    <row r="73" spans="1:6">
      <c r="A73" s="100"/>
      <c r="B73" s="101"/>
      <c r="C73" s="98"/>
      <c r="D73" s="99"/>
      <c r="E73" s="99"/>
      <c r="F73" s="99"/>
    </row>
    <row r="74" spans="1:6">
      <c r="A74" s="100"/>
      <c r="B74" s="101"/>
      <c r="C74" s="98"/>
      <c r="D74" s="99"/>
      <c r="E74" s="99"/>
      <c r="F74" s="99"/>
    </row>
    <row r="75" spans="1:6">
      <c r="A75" s="100"/>
      <c r="B75" s="101"/>
      <c r="C75" s="98"/>
      <c r="D75" s="99"/>
      <c r="E75" s="99"/>
      <c r="F75" s="99"/>
    </row>
    <row r="76" spans="1:6">
      <c r="A76" s="100"/>
      <c r="B76" s="101"/>
      <c r="C76" s="98"/>
      <c r="D76" s="99"/>
      <c r="E76" s="99"/>
      <c r="F76" s="99"/>
    </row>
    <row r="77" spans="1:6">
      <c r="A77" s="100"/>
      <c r="B77" s="101"/>
      <c r="C77" s="98"/>
      <c r="D77" s="99"/>
      <c r="E77" s="99"/>
      <c r="F77" s="99"/>
    </row>
    <row r="78" spans="1:6">
      <c r="A78" s="100"/>
      <c r="B78" s="101"/>
      <c r="C78" s="98"/>
      <c r="D78" s="99"/>
      <c r="E78" s="99"/>
      <c r="F78" s="99"/>
    </row>
    <row r="79" spans="1:6">
      <c r="A79" s="100"/>
      <c r="B79" s="101"/>
      <c r="C79" s="98"/>
      <c r="D79" s="99"/>
      <c r="E79" s="99"/>
      <c r="F79" s="99"/>
    </row>
    <row r="80" spans="1:6">
      <c r="A80" s="100"/>
      <c r="B80" s="101"/>
      <c r="C80" s="98"/>
      <c r="D80" s="99"/>
      <c r="E80" s="99"/>
      <c r="F80" s="99"/>
    </row>
    <row r="81" spans="1:6">
      <c r="A81" s="100"/>
      <c r="B81" s="101"/>
      <c r="C81" s="98"/>
      <c r="D81" s="99"/>
      <c r="E81" s="99"/>
      <c r="F81" s="99"/>
    </row>
    <row r="82" spans="1:6">
      <c r="A82" s="100"/>
      <c r="B82" s="101"/>
      <c r="C82" s="98"/>
      <c r="D82" s="99"/>
      <c r="E82" s="99"/>
      <c r="F82" s="99"/>
    </row>
    <row r="83" spans="1:6">
      <c r="A83" s="100"/>
      <c r="B83" s="101"/>
      <c r="C83" s="98"/>
      <c r="D83" s="99"/>
      <c r="E83" s="99"/>
      <c r="F83" s="99"/>
    </row>
    <row r="84" spans="1:6">
      <c r="A84" s="100"/>
      <c r="B84" s="101"/>
      <c r="C84" s="98"/>
      <c r="D84" s="99"/>
      <c r="E84" s="99"/>
      <c r="F84" s="99"/>
    </row>
    <row r="85" spans="1:6">
      <c r="A85" s="100"/>
      <c r="B85" s="101"/>
      <c r="C85" s="98"/>
      <c r="D85" s="99"/>
      <c r="E85" s="99"/>
      <c r="F85" s="99"/>
    </row>
    <row r="86" spans="1:6">
      <c r="A86" s="100"/>
      <c r="B86" s="101"/>
      <c r="C86" s="98"/>
      <c r="D86" s="99"/>
      <c r="E86" s="99"/>
      <c r="F86" s="99"/>
    </row>
    <row r="87" spans="1:6">
      <c r="A87" s="100"/>
      <c r="B87" s="101"/>
      <c r="C87" s="98"/>
      <c r="D87" s="99"/>
      <c r="E87" s="99"/>
      <c r="F87" s="99"/>
    </row>
    <row r="88" spans="1:6">
      <c r="A88" s="100"/>
      <c r="B88" s="101"/>
      <c r="C88" s="98"/>
      <c r="D88" s="99"/>
      <c r="E88" s="99"/>
      <c r="F88" s="99"/>
    </row>
    <row r="89" spans="1:6">
      <c r="A89" s="100"/>
      <c r="B89" s="101"/>
      <c r="C89" s="98"/>
      <c r="D89" s="99"/>
      <c r="E89" s="99"/>
      <c r="F89" s="99"/>
    </row>
    <row r="90" spans="1:6">
      <c r="A90" s="100"/>
      <c r="B90" s="101"/>
      <c r="C90" s="98"/>
      <c r="D90" s="99"/>
      <c r="E90" s="99"/>
      <c r="F90" s="99"/>
    </row>
    <row r="91" spans="1:6">
      <c r="A91" s="100"/>
      <c r="B91" s="101"/>
      <c r="C91" s="98"/>
      <c r="D91" s="99"/>
      <c r="E91" s="99"/>
      <c r="F91" s="99"/>
    </row>
    <row r="92" spans="1:6">
      <c r="A92" s="100"/>
      <c r="B92" s="101"/>
      <c r="C92" s="98"/>
      <c r="D92" s="99"/>
      <c r="E92" s="99"/>
      <c r="F92" s="99"/>
    </row>
    <row r="93" spans="1:6">
      <c r="A93" s="100"/>
      <c r="B93" s="101"/>
      <c r="C93" s="98"/>
      <c r="D93" s="99"/>
      <c r="E93" s="99"/>
      <c r="F93" s="99"/>
    </row>
    <row r="94" spans="1:6">
      <c r="A94" s="100"/>
      <c r="B94" s="101"/>
      <c r="C94" s="98"/>
      <c r="D94" s="99"/>
      <c r="E94" s="99"/>
      <c r="F94" s="99"/>
    </row>
    <row r="95" spans="1:6">
      <c r="A95" s="100"/>
      <c r="B95" s="101"/>
      <c r="C95" s="98"/>
      <c r="D95" s="99"/>
      <c r="E95" s="99"/>
      <c r="F95" s="99"/>
    </row>
    <row r="96" spans="1:6">
      <c r="A96" s="100"/>
      <c r="B96" s="101"/>
      <c r="C96" s="98"/>
      <c r="D96" s="99"/>
      <c r="E96" s="99"/>
      <c r="F96" s="99"/>
    </row>
    <row r="97" spans="1:6">
      <c r="A97" s="100"/>
      <c r="B97" s="101"/>
      <c r="C97" s="98"/>
      <c r="D97" s="99"/>
      <c r="E97" s="99"/>
      <c r="F97" s="99"/>
    </row>
    <row r="98" spans="1:6">
      <c r="A98" s="100"/>
      <c r="B98" s="101"/>
      <c r="C98" s="98"/>
      <c r="D98" s="99"/>
      <c r="E98" s="99"/>
      <c r="F98" s="99"/>
    </row>
    <row r="99" spans="1:6">
      <c r="A99" s="100"/>
      <c r="B99" s="101"/>
      <c r="C99" s="98"/>
      <c r="D99" s="99"/>
      <c r="E99" s="99"/>
      <c r="F99" s="99"/>
    </row>
    <row r="100" spans="1:6">
      <c r="A100" s="100"/>
      <c r="B100" s="101"/>
      <c r="C100" s="98"/>
      <c r="D100" s="99"/>
      <c r="E100" s="99"/>
      <c r="F100" s="99"/>
    </row>
    <row r="101" spans="1:6">
      <c r="A101" s="100"/>
      <c r="B101" s="101"/>
      <c r="C101" s="98"/>
      <c r="D101" s="99"/>
      <c r="E101" s="99"/>
      <c r="F101" s="99"/>
    </row>
    <row r="102" spans="1:6">
      <c r="A102" s="100"/>
      <c r="B102" s="101"/>
      <c r="C102" s="98"/>
      <c r="D102" s="99"/>
      <c r="E102" s="99"/>
      <c r="F102" s="99"/>
    </row>
    <row r="103" spans="1:6">
      <c r="A103" s="100"/>
      <c r="B103" s="101"/>
      <c r="C103" s="98"/>
      <c r="D103" s="99"/>
      <c r="E103" s="99"/>
      <c r="F103" s="99"/>
    </row>
    <row r="104" spans="1:6">
      <c r="A104" s="100"/>
      <c r="B104" s="101"/>
      <c r="C104" s="98"/>
      <c r="D104" s="99"/>
      <c r="E104" s="99"/>
      <c r="F104" s="99"/>
    </row>
    <row r="105" spans="1:6">
      <c r="A105" s="100"/>
      <c r="B105" s="101"/>
      <c r="C105" s="98"/>
      <c r="D105" s="99"/>
      <c r="E105" s="99"/>
      <c r="F105" s="99"/>
    </row>
    <row r="106" spans="1:6">
      <c r="A106" s="100"/>
      <c r="B106" s="101"/>
      <c r="C106" s="98"/>
      <c r="D106" s="99"/>
      <c r="E106" s="99"/>
      <c r="F106" s="99"/>
    </row>
    <row r="107" spans="1:6">
      <c r="A107" s="100"/>
      <c r="B107" s="101"/>
      <c r="C107" s="98"/>
      <c r="D107" s="99"/>
      <c r="E107" s="99"/>
      <c r="F107" s="99"/>
    </row>
    <row r="108" spans="1:6">
      <c r="A108" s="100"/>
      <c r="B108" s="101"/>
      <c r="C108" s="98"/>
      <c r="D108" s="99"/>
      <c r="E108" s="99"/>
      <c r="F108" s="99"/>
    </row>
    <row r="109" spans="1:6">
      <c r="A109" s="100"/>
      <c r="B109" s="101"/>
      <c r="C109" s="98"/>
      <c r="D109" s="99"/>
      <c r="E109" s="99"/>
      <c r="F109" s="99"/>
    </row>
    <row r="110" spans="1:6">
      <c r="A110" s="100"/>
      <c r="B110" s="101"/>
      <c r="C110" s="98"/>
      <c r="D110" s="99"/>
      <c r="E110" s="99"/>
      <c r="F110" s="99"/>
    </row>
    <row r="111" spans="1:6">
      <c r="A111" s="100"/>
      <c r="B111" s="101"/>
      <c r="C111" s="98"/>
      <c r="D111" s="99"/>
      <c r="E111" s="99"/>
      <c r="F111" s="99"/>
    </row>
    <row r="112" spans="1:6">
      <c r="A112" s="100"/>
      <c r="B112" s="101"/>
      <c r="C112" s="98"/>
      <c r="D112" s="99"/>
      <c r="E112" s="99"/>
      <c r="F112" s="99"/>
    </row>
    <row r="113" spans="1:6">
      <c r="A113" s="100"/>
      <c r="B113" s="101"/>
      <c r="C113" s="98"/>
      <c r="D113" s="99"/>
      <c r="E113" s="99"/>
      <c r="F113" s="99"/>
    </row>
    <row r="114" spans="1:6">
      <c r="A114" s="100"/>
      <c r="B114" s="101"/>
      <c r="C114" s="98"/>
      <c r="D114" s="99"/>
      <c r="E114" s="99"/>
      <c r="F114" s="99"/>
    </row>
    <row r="115" spans="1:6">
      <c r="A115" s="100"/>
      <c r="B115" s="101"/>
      <c r="C115" s="98"/>
      <c r="D115" s="99"/>
      <c r="E115" s="99"/>
      <c r="F115" s="99"/>
    </row>
    <row r="116" spans="1:6">
      <c r="A116" s="100"/>
      <c r="B116" s="101"/>
      <c r="C116" s="98"/>
      <c r="D116" s="99"/>
      <c r="E116" s="99"/>
      <c r="F116" s="99"/>
    </row>
    <row r="117" spans="1:6">
      <c r="A117" s="100"/>
      <c r="B117" s="101"/>
      <c r="C117" s="98"/>
      <c r="D117" s="99"/>
      <c r="E117" s="99"/>
      <c r="F117" s="99"/>
    </row>
    <row r="118" spans="1:6">
      <c r="A118" s="100"/>
      <c r="B118" s="101"/>
      <c r="C118" s="98"/>
      <c r="D118" s="99"/>
      <c r="E118" s="99"/>
      <c r="F118" s="99"/>
    </row>
    <row r="119" spans="1:6">
      <c r="A119" s="100"/>
      <c r="B119" s="101"/>
      <c r="C119" s="98"/>
      <c r="D119" s="99"/>
      <c r="E119" s="99"/>
      <c r="F119" s="99"/>
    </row>
    <row r="120" spans="1:6">
      <c r="A120" s="100"/>
      <c r="B120" s="101"/>
      <c r="C120" s="98"/>
      <c r="D120" s="99"/>
      <c r="E120" s="99"/>
      <c r="F120" s="99"/>
    </row>
    <row r="121" spans="1:6">
      <c r="A121" s="100"/>
      <c r="B121" s="101"/>
      <c r="C121" s="98"/>
      <c r="D121" s="99"/>
      <c r="E121" s="99"/>
      <c r="F121" s="99"/>
    </row>
    <row r="122" spans="1:6">
      <c r="A122" s="100"/>
      <c r="B122" s="101"/>
      <c r="C122" s="98"/>
      <c r="D122" s="99"/>
      <c r="E122" s="99"/>
      <c r="F122" s="99"/>
    </row>
    <row r="123" spans="1:6">
      <c r="A123" s="100"/>
      <c r="B123" s="101"/>
      <c r="C123" s="98"/>
      <c r="D123" s="99"/>
      <c r="E123" s="99"/>
      <c r="F123" s="99"/>
    </row>
    <row r="124" spans="1:6">
      <c r="A124" s="100"/>
      <c r="B124" s="101"/>
      <c r="C124" s="98"/>
      <c r="D124" s="99"/>
      <c r="E124" s="99"/>
      <c r="F124" s="99"/>
    </row>
    <row r="125" spans="1:6">
      <c r="A125" s="100"/>
      <c r="B125" s="101"/>
      <c r="C125" s="98"/>
      <c r="D125" s="99"/>
      <c r="E125" s="99"/>
      <c r="F125" s="99"/>
    </row>
    <row r="126" spans="1:6">
      <c r="A126" s="100"/>
      <c r="B126" s="101"/>
      <c r="C126" s="98"/>
      <c r="D126" s="99"/>
      <c r="E126" s="99"/>
      <c r="F126" s="99"/>
    </row>
    <row r="127" spans="1:6">
      <c r="A127" s="100"/>
      <c r="B127" s="101"/>
      <c r="C127" s="98"/>
      <c r="D127" s="99"/>
      <c r="E127" s="99"/>
      <c r="F127" s="99"/>
    </row>
    <row r="128" spans="1:6">
      <c r="A128" s="100"/>
      <c r="B128" s="101"/>
      <c r="C128" s="98"/>
      <c r="D128" s="99"/>
      <c r="E128" s="99"/>
      <c r="F128" s="99"/>
    </row>
    <row r="129" spans="1:6">
      <c r="A129" s="100"/>
      <c r="B129" s="101"/>
      <c r="C129" s="98"/>
      <c r="D129" s="99"/>
      <c r="E129" s="99"/>
      <c r="F129" s="99"/>
    </row>
    <row r="130" spans="1:6">
      <c r="A130" s="100"/>
      <c r="B130" s="101"/>
      <c r="C130" s="98"/>
      <c r="D130" s="99"/>
      <c r="E130" s="99"/>
      <c r="F130" s="99"/>
    </row>
    <row r="131" spans="1:6">
      <c r="A131" s="100"/>
      <c r="B131" s="101"/>
      <c r="C131" s="98"/>
      <c r="D131" s="99"/>
      <c r="E131" s="99"/>
      <c r="F131" s="99"/>
    </row>
    <row r="132" spans="1:6">
      <c r="A132" s="100"/>
      <c r="B132" s="101"/>
      <c r="C132" s="98"/>
      <c r="D132" s="99"/>
      <c r="E132" s="99"/>
      <c r="F132" s="99"/>
    </row>
    <row r="133" spans="1:6">
      <c r="A133" s="100"/>
      <c r="B133" s="101"/>
      <c r="C133" s="98"/>
      <c r="D133" s="99"/>
      <c r="E133" s="99"/>
      <c r="F133" s="99"/>
    </row>
    <row r="134" spans="1:6">
      <c r="A134" s="100"/>
      <c r="B134" s="101"/>
      <c r="C134" s="98"/>
      <c r="D134" s="99"/>
      <c r="E134" s="99"/>
      <c r="F134" s="99"/>
    </row>
    <row r="135" spans="1:6">
      <c r="A135" s="100"/>
      <c r="B135" s="101"/>
      <c r="C135" s="98"/>
      <c r="D135" s="99"/>
      <c r="E135" s="99"/>
      <c r="F135" s="99"/>
    </row>
    <row r="136" spans="1:6">
      <c r="A136" s="100"/>
      <c r="B136" s="101"/>
      <c r="C136" s="98"/>
      <c r="D136" s="99"/>
      <c r="E136" s="99"/>
      <c r="F136" s="99"/>
    </row>
    <row r="137" spans="1:6">
      <c r="A137" s="100"/>
      <c r="B137" s="101"/>
      <c r="C137" s="98"/>
      <c r="D137" s="99"/>
      <c r="E137" s="99"/>
      <c r="F137" s="99"/>
    </row>
    <row r="138" spans="1:6">
      <c r="A138" s="100"/>
      <c r="B138" s="101"/>
      <c r="C138" s="98"/>
      <c r="D138" s="99"/>
      <c r="E138" s="99"/>
      <c r="F138" s="99"/>
    </row>
    <row r="139" spans="1:6">
      <c r="A139" s="100"/>
      <c r="B139" s="101"/>
      <c r="C139" s="98"/>
      <c r="D139" s="99"/>
      <c r="E139" s="99"/>
      <c r="F139" s="99"/>
    </row>
    <row r="140" spans="1:6">
      <c r="A140" s="100"/>
      <c r="B140" s="101"/>
      <c r="C140" s="98"/>
      <c r="D140" s="99"/>
      <c r="E140" s="99"/>
      <c r="F140" s="99"/>
    </row>
    <row r="141" spans="1:6">
      <c r="A141" s="100"/>
      <c r="B141" s="101"/>
      <c r="C141" s="98"/>
      <c r="D141" s="99"/>
      <c r="E141" s="99"/>
      <c r="F141" s="99"/>
    </row>
    <row r="142" spans="1:6">
      <c r="A142" s="100"/>
      <c r="B142" s="101"/>
      <c r="C142" s="98"/>
      <c r="D142" s="99"/>
      <c r="E142" s="99"/>
      <c r="F142" s="99"/>
    </row>
    <row r="143" spans="1:6">
      <c r="A143" s="100"/>
      <c r="B143" s="101"/>
      <c r="C143" s="98"/>
      <c r="D143" s="99"/>
      <c r="E143" s="99"/>
      <c r="F143" s="99"/>
    </row>
    <row r="144" spans="1:6">
      <c r="A144" s="100"/>
      <c r="B144" s="101"/>
      <c r="C144" s="98"/>
      <c r="D144" s="99"/>
      <c r="E144" s="99"/>
      <c r="F144" s="99"/>
    </row>
    <row r="145" spans="1:6">
      <c r="A145" s="100"/>
      <c r="B145" s="101"/>
      <c r="C145" s="98"/>
      <c r="D145" s="99"/>
      <c r="E145" s="99"/>
      <c r="F145" s="99"/>
    </row>
    <row r="146" spans="1:6">
      <c r="A146" s="100"/>
      <c r="B146" s="101"/>
      <c r="C146" s="98"/>
      <c r="D146" s="99"/>
      <c r="E146" s="99"/>
      <c r="F146" s="99"/>
    </row>
    <row r="147" spans="1:6">
      <c r="A147" s="100"/>
      <c r="B147" s="101"/>
      <c r="C147" s="98"/>
      <c r="D147" s="99"/>
      <c r="E147" s="99"/>
      <c r="F147" s="99"/>
    </row>
    <row r="148" spans="1:6">
      <c r="A148" s="100"/>
      <c r="B148" s="101"/>
      <c r="C148" s="98"/>
      <c r="D148" s="99"/>
      <c r="E148" s="99"/>
      <c r="F148" s="99"/>
    </row>
    <row r="149" spans="1:6">
      <c r="A149" s="100"/>
      <c r="B149" s="101"/>
      <c r="C149" s="98"/>
      <c r="D149" s="99"/>
      <c r="E149" s="99"/>
      <c r="F149" s="99"/>
    </row>
    <row r="150" spans="1:6">
      <c r="A150" s="100"/>
      <c r="B150" s="101"/>
      <c r="C150" s="98"/>
      <c r="D150" s="99"/>
      <c r="E150" s="99"/>
      <c r="F150" s="99"/>
    </row>
    <row r="151" spans="1:6">
      <c r="A151" s="100"/>
      <c r="B151" s="101"/>
      <c r="C151" s="98"/>
      <c r="D151" s="99"/>
      <c r="E151" s="99"/>
      <c r="F151" s="99"/>
    </row>
    <row r="152" spans="1:6">
      <c r="A152" s="100"/>
      <c r="B152" s="101"/>
      <c r="C152" s="98"/>
      <c r="D152" s="99"/>
      <c r="E152" s="99"/>
      <c r="F152" s="99"/>
    </row>
    <row r="153" spans="1:6">
      <c r="A153" s="100"/>
      <c r="B153" s="101"/>
      <c r="C153" s="98"/>
      <c r="D153" s="99"/>
      <c r="E153" s="99"/>
      <c r="F153" s="99"/>
    </row>
    <row r="154" spans="1:6">
      <c r="A154" s="100"/>
      <c r="B154" s="101"/>
      <c r="C154" s="98"/>
      <c r="D154" s="99"/>
      <c r="E154" s="99"/>
      <c r="F154" s="99"/>
    </row>
    <row r="155" spans="1:6">
      <c r="A155" s="100"/>
      <c r="B155" s="101"/>
      <c r="C155" s="98"/>
      <c r="D155" s="99"/>
      <c r="E155" s="99"/>
      <c r="F155" s="99"/>
    </row>
    <row r="156" spans="1:6">
      <c r="A156" s="100"/>
      <c r="B156" s="101"/>
      <c r="C156" s="98"/>
      <c r="D156" s="99"/>
      <c r="E156" s="99"/>
      <c r="F156" s="99"/>
    </row>
    <row r="157" spans="1:6">
      <c r="A157" s="100"/>
      <c r="B157" s="101"/>
      <c r="C157" s="98"/>
      <c r="D157" s="99"/>
      <c r="E157" s="99"/>
      <c r="F157" s="99"/>
    </row>
    <row r="158" spans="1:6">
      <c r="A158" s="100"/>
      <c r="B158" s="101"/>
      <c r="C158" s="98"/>
      <c r="D158" s="99"/>
      <c r="E158" s="99"/>
      <c r="F158" s="99"/>
    </row>
    <row r="159" spans="1:6">
      <c r="A159" s="100"/>
      <c r="B159" s="101"/>
      <c r="C159" s="98"/>
      <c r="D159" s="99"/>
      <c r="E159" s="99"/>
      <c r="F159" s="99"/>
    </row>
    <row r="160" spans="1:6">
      <c r="A160" s="100"/>
      <c r="B160" s="101"/>
      <c r="C160" s="98"/>
      <c r="D160" s="99"/>
      <c r="E160" s="99"/>
      <c r="F160" s="99"/>
    </row>
    <row r="161" spans="1:6">
      <c r="A161" s="100"/>
      <c r="B161" s="101"/>
      <c r="C161" s="98"/>
      <c r="D161" s="99"/>
      <c r="E161" s="99"/>
      <c r="F161" s="99"/>
    </row>
    <row r="162" spans="1:6">
      <c r="A162" s="100"/>
      <c r="B162" s="101"/>
      <c r="C162" s="98"/>
      <c r="D162" s="99"/>
      <c r="E162" s="99"/>
      <c r="F162" s="99"/>
    </row>
    <row r="163" spans="1:6">
      <c r="A163" s="100"/>
      <c r="B163" s="101"/>
      <c r="C163" s="98"/>
      <c r="D163" s="99"/>
      <c r="E163" s="99"/>
      <c r="F163" s="99"/>
    </row>
    <row r="164" spans="1:6">
      <c r="A164" s="100"/>
      <c r="B164" s="101"/>
      <c r="C164" s="98"/>
      <c r="D164" s="99"/>
      <c r="E164" s="99"/>
      <c r="F164" s="99"/>
    </row>
    <row r="165" spans="1:6">
      <c r="A165" s="100"/>
      <c r="B165" s="101"/>
      <c r="C165" s="98"/>
      <c r="D165" s="99"/>
      <c r="E165" s="99"/>
      <c r="F165" s="99"/>
    </row>
    <row r="166" spans="1:6">
      <c r="A166" s="100"/>
      <c r="B166" s="101"/>
      <c r="C166" s="98"/>
      <c r="D166" s="99"/>
      <c r="E166" s="99"/>
      <c r="F166" s="99"/>
    </row>
    <row r="167" spans="1:6">
      <c r="A167" s="100"/>
      <c r="B167" s="101"/>
      <c r="C167" s="98"/>
      <c r="D167" s="99"/>
      <c r="E167" s="99"/>
      <c r="F167" s="99"/>
    </row>
    <row r="168" spans="1:6">
      <c r="A168" s="100"/>
      <c r="B168" s="101"/>
      <c r="C168" s="98"/>
      <c r="D168" s="99"/>
      <c r="E168" s="99"/>
      <c r="F168" s="99"/>
    </row>
    <row r="169" spans="1:6">
      <c r="A169" s="100"/>
      <c r="B169" s="101"/>
      <c r="C169" s="98"/>
      <c r="D169" s="99"/>
      <c r="E169" s="99"/>
      <c r="F169" s="99"/>
    </row>
    <row r="170" spans="1:6">
      <c r="A170" s="100"/>
      <c r="B170" s="101"/>
      <c r="C170" s="98"/>
      <c r="D170" s="99"/>
      <c r="E170" s="99"/>
      <c r="F170" s="99"/>
    </row>
    <row r="171" spans="1:6">
      <c r="A171" s="100"/>
      <c r="B171" s="101"/>
      <c r="C171" s="98"/>
      <c r="D171" s="99"/>
      <c r="E171" s="99"/>
      <c r="F171" s="99"/>
    </row>
    <row r="172" spans="1:6">
      <c r="A172" s="100"/>
      <c r="B172" s="101"/>
      <c r="C172" s="98"/>
      <c r="D172" s="99"/>
      <c r="E172" s="99"/>
      <c r="F172" s="99"/>
    </row>
    <row r="173" spans="1:6">
      <c r="A173" s="100"/>
      <c r="B173" s="101"/>
      <c r="C173" s="98"/>
      <c r="D173" s="99"/>
      <c r="E173" s="99"/>
      <c r="F173" s="99"/>
    </row>
    <row r="174" spans="1:6">
      <c r="A174" s="100"/>
      <c r="B174" s="101"/>
      <c r="C174" s="98"/>
      <c r="D174" s="99"/>
      <c r="E174" s="99"/>
      <c r="F174" s="99"/>
    </row>
    <row r="175" spans="1:6">
      <c r="A175" s="100"/>
      <c r="B175" s="101"/>
      <c r="C175" s="98"/>
      <c r="D175" s="99"/>
      <c r="E175" s="99"/>
      <c r="F175" s="99"/>
    </row>
    <row r="176" spans="1:6">
      <c r="A176" s="100"/>
      <c r="B176" s="101"/>
      <c r="C176" s="98"/>
      <c r="D176" s="99"/>
      <c r="E176" s="99"/>
      <c r="F176" s="99"/>
    </row>
    <row r="177" spans="1:6">
      <c r="A177" s="100"/>
      <c r="B177" s="101"/>
      <c r="C177" s="98"/>
      <c r="D177" s="99"/>
      <c r="E177" s="99"/>
      <c r="F177" s="99"/>
    </row>
    <row r="178" spans="1:6">
      <c r="A178" s="100"/>
      <c r="B178" s="101"/>
      <c r="C178" s="98"/>
      <c r="D178" s="99"/>
      <c r="E178" s="99"/>
      <c r="F178" s="99"/>
    </row>
    <row r="179" spans="1:6">
      <c r="A179" s="100"/>
      <c r="B179" s="101"/>
      <c r="C179" s="98"/>
      <c r="D179" s="99"/>
      <c r="E179" s="99"/>
      <c r="F179" s="99"/>
    </row>
    <row r="180" spans="1:6">
      <c r="A180" s="100"/>
      <c r="B180" s="101"/>
      <c r="C180" s="98"/>
      <c r="D180" s="99"/>
      <c r="E180" s="99"/>
      <c r="F180" s="99"/>
    </row>
    <row r="181" spans="1:6">
      <c r="A181" s="100"/>
      <c r="B181" s="101"/>
      <c r="C181" s="98"/>
      <c r="D181" s="99"/>
      <c r="E181" s="99"/>
      <c r="F181" s="99"/>
    </row>
    <row r="182" spans="1:6">
      <c r="A182" s="100"/>
      <c r="B182" s="101"/>
      <c r="C182" s="98"/>
      <c r="D182" s="99"/>
      <c r="E182" s="99"/>
      <c r="F182" s="99"/>
    </row>
    <row r="183" spans="1:6">
      <c r="A183" s="100"/>
      <c r="B183" s="101"/>
      <c r="C183" s="98"/>
      <c r="D183" s="99"/>
      <c r="E183" s="99"/>
      <c r="F183" s="99"/>
    </row>
    <row r="184" spans="1:6">
      <c r="A184" s="100"/>
      <c r="B184" s="101"/>
      <c r="C184" s="98"/>
      <c r="D184" s="99"/>
      <c r="E184" s="99"/>
      <c r="F184" s="99"/>
    </row>
    <row r="185" spans="1:6">
      <c r="A185" s="100"/>
      <c r="B185" s="101"/>
      <c r="C185" s="98"/>
      <c r="D185" s="99"/>
      <c r="E185" s="99"/>
      <c r="F185" s="99"/>
    </row>
    <row r="186" spans="1:6">
      <c r="A186" s="100"/>
      <c r="B186" s="101"/>
      <c r="C186" s="98"/>
      <c r="D186" s="99"/>
      <c r="E186" s="99"/>
      <c r="F186" s="99"/>
    </row>
    <row r="187" spans="1:6">
      <c r="A187" s="100"/>
      <c r="B187" s="101"/>
      <c r="C187" s="98"/>
      <c r="D187" s="99"/>
      <c r="E187" s="99"/>
      <c r="F187" s="99"/>
    </row>
    <row r="188" spans="1:6">
      <c r="A188" s="100"/>
      <c r="B188" s="101"/>
      <c r="C188" s="98"/>
      <c r="D188" s="99"/>
      <c r="E188" s="99"/>
      <c r="F188" s="99"/>
    </row>
    <row r="189" spans="1:6">
      <c r="A189" s="100"/>
      <c r="B189" s="101"/>
      <c r="C189" s="98"/>
      <c r="D189" s="99"/>
      <c r="E189" s="99"/>
      <c r="F189" s="99"/>
    </row>
    <row r="190" spans="1:6">
      <c r="A190" s="100"/>
      <c r="B190" s="101"/>
      <c r="C190" s="98"/>
      <c r="D190" s="99"/>
      <c r="E190" s="99"/>
      <c r="F190" s="99"/>
    </row>
    <row r="191" spans="1:6">
      <c r="A191" s="100"/>
      <c r="B191" s="101"/>
      <c r="C191" s="98"/>
      <c r="D191" s="99"/>
      <c r="E191" s="99"/>
      <c r="F191" s="99"/>
    </row>
    <row r="192" spans="1:6">
      <c r="A192" s="100"/>
      <c r="B192" s="101"/>
      <c r="C192" s="98"/>
      <c r="D192" s="99"/>
      <c r="E192" s="99"/>
      <c r="F192" s="99"/>
    </row>
    <row r="193" spans="1:6">
      <c r="A193" s="100"/>
      <c r="B193" s="101"/>
      <c r="C193" s="98"/>
      <c r="D193" s="99"/>
      <c r="E193" s="99"/>
      <c r="F193" s="99"/>
    </row>
    <row r="194" spans="1:6">
      <c r="A194" s="100"/>
      <c r="B194" s="101"/>
      <c r="C194" s="98"/>
      <c r="D194" s="99"/>
      <c r="E194" s="99"/>
      <c r="F194" s="99"/>
    </row>
    <row r="195" spans="1:6">
      <c r="A195" s="100"/>
      <c r="B195" s="101"/>
      <c r="C195" s="98"/>
      <c r="D195" s="99"/>
      <c r="E195" s="99"/>
      <c r="F195" s="99"/>
    </row>
    <row r="196" spans="1:6">
      <c r="A196" s="100"/>
      <c r="B196" s="101"/>
      <c r="C196" s="98"/>
      <c r="D196" s="99"/>
      <c r="E196" s="99"/>
      <c r="F196" s="99"/>
    </row>
    <row r="197" spans="1:6">
      <c r="A197" s="100"/>
      <c r="B197" s="101"/>
      <c r="C197" s="98"/>
      <c r="D197" s="99"/>
      <c r="E197" s="99"/>
      <c r="F197" s="99"/>
    </row>
    <row r="198" spans="1:6">
      <c r="A198" s="100"/>
      <c r="B198" s="101"/>
      <c r="C198" s="98"/>
      <c r="D198" s="99"/>
      <c r="E198" s="99"/>
      <c r="F198" s="99"/>
    </row>
    <row r="199" spans="1:6">
      <c r="A199" s="100"/>
      <c r="B199" s="101"/>
      <c r="C199" s="98"/>
      <c r="D199" s="99"/>
      <c r="E199" s="99"/>
      <c r="F199" s="99"/>
    </row>
    <row r="200" spans="1:6">
      <c r="A200" s="100"/>
      <c r="B200" s="101"/>
      <c r="C200" s="98"/>
      <c r="D200" s="99"/>
      <c r="E200" s="99"/>
      <c r="F200" s="99"/>
    </row>
    <row r="201" spans="1:6">
      <c r="A201" s="100"/>
      <c r="B201" s="101"/>
      <c r="C201" s="98"/>
      <c r="D201" s="99"/>
      <c r="E201" s="99"/>
      <c r="F201" s="99"/>
    </row>
    <row r="202" spans="1:6">
      <c r="A202" s="100"/>
      <c r="B202" s="101"/>
      <c r="C202" s="98"/>
      <c r="D202" s="99"/>
      <c r="E202" s="99"/>
      <c r="F202" s="99"/>
    </row>
    <row r="203" spans="1:6">
      <c r="A203" s="100"/>
      <c r="B203" s="101"/>
      <c r="C203" s="98"/>
      <c r="D203" s="99"/>
      <c r="E203" s="99"/>
      <c r="F203" s="99"/>
    </row>
    <row r="204" spans="1:6">
      <c r="A204" s="100"/>
      <c r="B204" s="101"/>
      <c r="C204" s="98"/>
      <c r="D204" s="99"/>
      <c r="E204" s="99"/>
      <c r="F204" s="99"/>
    </row>
    <row r="205" spans="1:6">
      <c r="A205" s="100"/>
      <c r="B205" s="101"/>
      <c r="C205" s="98"/>
      <c r="D205" s="99"/>
      <c r="E205" s="99"/>
      <c r="F205" s="99"/>
    </row>
    <row r="206" spans="1:6">
      <c r="A206" s="100"/>
      <c r="B206" s="101"/>
      <c r="C206" s="98"/>
      <c r="D206" s="99"/>
      <c r="E206" s="99"/>
      <c r="F206" s="99"/>
    </row>
    <row r="207" spans="1:6">
      <c r="A207" s="100"/>
      <c r="B207" s="101"/>
      <c r="C207" s="98"/>
      <c r="D207" s="99"/>
      <c r="E207" s="99"/>
      <c r="F207" s="99"/>
    </row>
    <row r="208" spans="1:6">
      <c r="A208" s="100"/>
      <c r="B208" s="101"/>
      <c r="C208" s="98"/>
      <c r="D208" s="99"/>
      <c r="E208" s="99"/>
      <c r="F208" s="99"/>
    </row>
    <row r="209" spans="1:6">
      <c r="A209" s="100"/>
      <c r="B209" s="101"/>
      <c r="C209" s="98"/>
      <c r="D209" s="99"/>
      <c r="E209" s="99"/>
      <c r="F209" s="99"/>
    </row>
    <row r="210" spans="1:6">
      <c r="A210" s="100"/>
      <c r="B210" s="101"/>
      <c r="C210" s="98"/>
      <c r="D210" s="99"/>
      <c r="E210" s="99"/>
      <c r="F210" s="99"/>
    </row>
    <row r="211" spans="1:6">
      <c r="A211" s="100"/>
      <c r="B211" s="101"/>
      <c r="C211" s="98"/>
      <c r="D211" s="99"/>
      <c r="E211" s="99"/>
      <c r="F211" s="99"/>
    </row>
    <row r="212" spans="1:6">
      <c r="A212" s="100"/>
      <c r="B212" s="101"/>
      <c r="C212" s="98"/>
      <c r="D212" s="99"/>
      <c r="E212" s="99"/>
      <c r="F212" s="99"/>
    </row>
    <row r="213" spans="1:6">
      <c r="A213" s="100"/>
      <c r="B213" s="101"/>
      <c r="C213" s="98"/>
      <c r="D213" s="99"/>
      <c r="E213" s="99"/>
      <c r="F213" s="99"/>
    </row>
    <row r="214" spans="1:6">
      <c r="A214" s="100"/>
      <c r="B214" s="101"/>
      <c r="C214" s="98"/>
      <c r="D214" s="99"/>
      <c r="E214" s="99"/>
      <c r="F214" s="99"/>
    </row>
    <row r="215" spans="1:6">
      <c r="A215" s="100"/>
      <c r="B215" s="101"/>
      <c r="C215" s="98"/>
      <c r="D215" s="99"/>
      <c r="E215" s="99"/>
      <c r="F215" s="99"/>
    </row>
    <row r="216" spans="1:6">
      <c r="A216" s="100"/>
      <c r="B216" s="101"/>
      <c r="C216" s="98"/>
      <c r="D216" s="99"/>
      <c r="E216" s="99"/>
      <c r="F216" s="99"/>
    </row>
    <row r="217" spans="1:6">
      <c r="A217" s="100"/>
      <c r="B217" s="101"/>
      <c r="C217" s="98"/>
      <c r="D217" s="99"/>
      <c r="E217" s="99"/>
      <c r="F217" s="99"/>
    </row>
    <row r="218" spans="1:6">
      <c r="A218" s="100"/>
      <c r="B218" s="101"/>
      <c r="C218" s="98"/>
      <c r="D218" s="99"/>
      <c r="E218" s="99"/>
      <c r="F218" s="99"/>
    </row>
    <row r="219" spans="1:6">
      <c r="A219" s="100"/>
      <c r="B219" s="101"/>
      <c r="C219" s="98"/>
      <c r="D219" s="99"/>
      <c r="E219" s="99"/>
      <c r="F219" s="99"/>
    </row>
    <row r="220" spans="1:6">
      <c r="A220" s="100"/>
      <c r="B220" s="101"/>
      <c r="C220" s="98"/>
      <c r="D220" s="99"/>
      <c r="E220" s="99"/>
      <c r="F220" s="99"/>
    </row>
    <row r="221" spans="1:6">
      <c r="A221" s="100"/>
      <c r="B221" s="101"/>
      <c r="C221" s="98"/>
      <c r="D221" s="99"/>
      <c r="E221" s="99"/>
      <c r="F221" s="99"/>
    </row>
    <row r="222" spans="1:6">
      <c r="A222" s="100"/>
      <c r="B222" s="101"/>
      <c r="C222" s="98"/>
      <c r="D222" s="99"/>
      <c r="E222" s="99"/>
      <c r="F222" s="99"/>
    </row>
    <row r="223" spans="1:6">
      <c r="A223" s="100"/>
      <c r="B223" s="101"/>
      <c r="C223" s="98"/>
      <c r="D223" s="99"/>
      <c r="E223" s="99"/>
      <c r="F223" s="99"/>
    </row>
    <row r="224" spans="1:6">
      <c r="A224" s="100"/>
      <c r="B224" s="101"/>
      <c r="C224" s="98"/>
      <c r="D224" s="99"/>
      <c r="E224" s="99"/>
      <c r="F224" s="99"/>
    </row>
    <row r="225" spans="1:6">
      <c r="A225" s="100"/>
      <c r="B225" s="101"/>
      <c r="C225" s="98"/>
      <c r="D225" s="99"/>
      <c r="E225" s="99"/>
      <c r="F225" s="99"/>
    </row>
    <row r="226" spans="1:6">
      <c r="A226" s="100"/>
      <c r="B226" s="101"/>
      <c r="C226" s="98"/>
      <c r="D226" s="99"/>
      <c r="E226" s="99"/>
      <c r="F226" s="99"/>
    </row>
    <row r="227" spans="1:6">
      <c r="A227" s="100"/>
      <c r="B227" s="101"/>
      <c r="C227" s="98"/>
      <c r="D227" s="99"/>
      <c r="E227" s="99"/>
      <c r="F227" s="99"/>
    </row>
    <row r="228" spans="1:6">
      <c r="A228" s="100"/>
      <c r="B228" s="101"/>
      <c r="C228" s="98"/>
      <c r="D228" s="99"/>
      <c r="E228" s="99"/>
      <c r="F228" s="99"/>
    </row>
    <row r="229" spans="1:6">
      <c r="A229" s="100"/>
      <c r="B229" s="101"/>
      <c r="C229" s="98"/>
      <c r="D229" s="99"/>
      <c r="E229" s="99"/>
      <c r="F229" s="99"/>
    </row>
    <row r="230" spans="1:6">
      <c r="A230" s="100"/>
      <c r="B230" s="101"/>
      <c r="C230" s="98"/>
      <c r="D230" s="99"/>
      <c r="E230" s="99"/>
      <c r="F230" s="99"/>
    </row>
    <row r="231" spans="1:6">
      <c r="A231" s="100"/>
      <c r="B231" s="101"/>
      <c r="C231" s="98"/>
      <c r="D231" s="99"/>
      <c r="E231" s="99"/>
      <c r="F231" s="99"/>
    </row>
    <row r="232" spans="1:6">
      <c r="A232" s="100"/>
      <c r="B232" s="101"/>
      <c r="C232" s="98"/>
      <c r="D232" s="99"/>
      <c r="E232" s="99"/>
      <c r="F232" s="99"/>
    </row>
    <row r="233" spans="1:6">
      <c r="A233" s="100"/>
      <c r="B233" s="101"/>
      <c r="C233" s="98"/>
      <c r="D233" s="99"/>
      <c r="E233" s="99"/>
      <c r="F233" s="99"/>
    </row>
    <row r="234" spans="1:6">
      <c r="A234" s="100"/>
      <c r="B234" s="101"/>
      <c r="C234" s="98"/>
      <c r="D234" s="99"/>
      <c r="E234" s="99"/>
      <c r="F234" s="99"/>
    </row>
    <row r="235" spans="1:6">
      <c r="A235" s="100"/>
      <c r="B235" s="101"/>
      <c r="C235" s="98"/>
      <c r="D235" s="99"/>
      <c r="E235" s="99"/>
      <c r="F235" s="99"/>
    </row>
    <row r="236" spans="1:6">
      <c r="A236" s="100"/>
      <c r="B236" s="101"/>
      <c r="C236" s="98"/>
      <c r="D236" s="99"/>
      <c r="E236" s="99"/>
      <c r="F236" s="99"/>
    </row>
    <row r="237" spans="1:6">
      <c r="A237" s="100"/>
      <c r="B237" s="101"/>
      <c r="C237" s="98"/>
      <c r="D237" s="99"/>
      <c r="E237" s="99"/>
      <c r="F237" s="99"/>
    </row>
    <row r="238" spans="1:6">
      <c r="A238" s="100"/>
      <c r="B238" s="101"/>
      <c r="C238" s="98"/>
      <c r="D238" s="99"/>
      <c r="E238" s="99"/>
      <c r="F238" s="99"/>
    </row>
    <row r="239" spans="1:6">
      <c r="A239" s="100"/>
      <c r="B239" s="101"/>
      <c r="C239" s="98"/>
      <c r="D239" s="99"/>
      <c r="E239" s="99"/>
      <c r="F239" s="99"/>
    </row>
    <row r="240" spans="1:6">
      <c r="A240" s="100"/>
      <c r="B240" s="101"/>
      <c r="C240" s="98"/>
      <c r="D240" s="99"/>
      <c r="E240" s="99"/>
      <c r="F240" s="99"/>
    </row>
    <row r="241" spans="1:6">
      <c r="A241" s="100"/>
      <c r="B241" s="101"/>
      <c r="C241" s="98"/>
      <c r="D241" s="99"/>
      <c r="E241" s="99"/>
      <c r="F241" s="99"/>
    </row>
    <row r="242" spans="1:6">
      <c r="A242" s="100"/>
      <c r="B242" s="101"/>
      <c r="C242" s="98"/>
      <c r="D242" s="99"/>
      <c r="E242" s="99"/>
      <c r="F242" s="99"/>
    </row>
    <row r="243" spans="1:6">
      <c r="A243" s="100"/>
      <c r="B243" s="101"/>
      <c r="C243" s="98"/>
      <c r="D243" s="99"/>
      <c r="E243" s="99"/>
      <c r="F243" s="99"/>
    </row>
    <row r="244" spans="1:6">
      <c r="A244" s="100"/>
      <c r="B244" s="101"/>
      <c r="C244" s="98"/>
      <c r="D244" s="99"/>
      <c r="E244" s="99"/>
      <c r="F244" s="99"/>
    </row>
    <row r="245" spans="1:6">
      <c r="A245" s="100"/>
      <c r="B245" s="101"/>
      <c r="C245" s="98"/>
      <c r="D245" s="99"/>
      <c r="E245" s="99"/>
      <c r="F245" s="99"/>
    </row>
    <row r="246" spans="1:6">
      <c r="A246" s="100"/>
      <c r="B246" s="101"/>
      <c r="C246" s="98"/>
      <c r="D246" s="99"/>
      <c r="E246" s="99"/>
      <c r="F246" s="99"/>
    </row>
    <row r="247" spans="1:6">
      <c r="A247" s="100"/>
      <c r="B247" s="101"/>
      <c r="C247" s="98"/>
      <c r="D247" s="99"/>
      <c r="E247" s="99"/>
      <c r="F247" s="99"/>
    </row>
    <row r="248" spans="1:6">
      <c r="A248" s="100"/>
      <c r="B248" s="101"/>
      <c r="C248" s="98"/>
      <c r="D248" s="99"/>
      <c r="E248" s="99"/>
      <c r="F248" s="99"/>
    </row>
    <row r="249" spans="1:6">
      <c r="A249" s="100"/>
      <c r="B249" s="101"/>
      <c r="C249" s="98"/>
      <c r="D249" s="99"/>
      <c r="E249" s="99"/>
      <c r="F249" s="99"/>
    </row>
    <row r="250" spans="1:6">
      <c r="A250" s="100"/>
      <c r="B250" s="101"/>
      <c r="C250" s="98"/>
      <c r="D250" s="99"/>
      <c r="E250" s="99"/>
      <c r="F250" s="99"/>
    </row>
  </sheetData>
  <sheetProtection sheet="1" objects="1" scenarios="1"/>
  <dataValidations count="3">
    <dataValidation type="list" allowBlank="1" showInputMessage="1" showErrorMessage="1" sqref="C2:C251" xr:uid="{59706657-44EF-4E49-A80B-958A11FF43A6}">
      <formula1>$J$2:$J$13</formula1>
    </dataValidation>
    <dataValidation type="list" allowBlank="1" showInputMessage="1" showErrorMessage="1" sqref="D2:D250" xr:uid="{886A5FF9-65DB-434D-8E9B-9756289810E8}">
      <formula1>$K$1:$R$1</formula1>
    </dataValidation>
    <dataValidation type="list" allowBlank="1" showInputMessage="1" showErrorMessage="1" sqref="E2:E250" xr:uid="{F2B036CE-C7A1-47EF-8139-53ED6BB7DBC9}">
      <formula1>$H$2:$H$10</formula1>
    </dataValidation>
  </dataValidations>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A6429-FF3A-46AE-94A6-70CC05671D88}">
  <sheetPr>
    <tabColor rgb="FFFDEDD2"/>
  </sheetPr>
  <dimension ref="A1:W251"/>
  <sheetViews>
    <sheetView workbookViewId="0">
      <selection activeCell="B7" sqref="B7"/>
    </sheetView>
  </sheetViews>
  <sheetFormatPr defaultColWidth="8.85546875" defaultRowHeight="16.5"/>
  <cols>
    <col min="1" max="1" width="13" style="80" customWidth="1"/>
    <col min="2" max="2" width="18.28515625" style="6" customWidth="1"/>
    <col min="3" max="3" width="14.28515625" style="6" customWidth="1"/>
    <col min="4" max="4" width="23" style="6" customWidth="1"/>
    <col min="5" max="5" width="16.5703125" style="6" customWidth="1"/>
    <col min="6" max="6" width="9.85546875" style="6" customWidth="1"/>
    <col min="7" max="7" width="41.85546875" style="6" customWidth="1"/>
    <col min="8" max="8" width="4" style="6" customWidth="1"/>
    <col min="9" max="9" width="28.28515625" style="6" hidden="1" customWidth="1"/>
    <col min="10" max="10" width="5.85546875" style="6" hidden="1" customWidth="1"/>
    <col min="11" max="11" width="22" style="6" hidden="1" customWidth="1"/>
    <col min="12" max="12" width="5.140625" style="6" hidden="1" customWidth="1"/>
    <col min="13" max="22" width="6.140625" style="6" customWidth="1"/>
    <col min="23" max="23" width="0" style="6" hidden="1" customWidth="1"/>
    <col min="24" max="16384" width="8.85546875" style="6"/>
  </cols>
  <sheetData>
    <row r="1" spans="1:23" ht="17.25" thickBot="1">
      <c r="A1" s="81" t="s">
        <v>42</v>
      </c>
      <c r="B1" s="12" t="s">
        <v>64</v>
      </c>
      <c r="C1" s="10" t="s">
        <v>65</v>
      </c>
      <c r="D1" s="10" t="s">
        <v>66</v>
      </c>
      <c r="E1" s="10" t="s">
        <v>67</v>
      </c>
      <c r="F1" s="10" t="s">
        <v>68</v>
      </c>
      <c r="G1" s="13" t="s">
        <v>45</v>
      </c>
      <c r="I1" s="7" t="s">
        <v>69</v>
      </c>
      <c r="K1" s="7" t="s">
        <v>70</v>
      </c>
      <c r="L1" s="7"/>
      <c r="M1" s="11" t="s">
        <v>2</v>
      </c>
      <c r="N1" s="12" t="s">
        <v>47</v>
      </c>
      <c r="O1" s="12" t="s">
        <v>48</v>
      </c>
      <c r="P1" s="12" t="s">
        <v>49</v>
      </c>
      <c r="Q1" s="12" t="s">
        <v>50</v>
      </c>
      <c r="R1" s="12" t="s">
        <v>51</v>
      </c>
      <c r="S1" s="12" t="s">
        <v>52</v>
      </c>
      <c r="T1" s="12" t="s">
        <v>53</v>
      </c>
      <c r="U1" s="12" t="s">
        <v>54</v>
      </c>
      <c r="V1" s="13" t="s">
        <v>8</v>
      </c>
      <c r="W1" s="6" t="s">
        <v>71</v>
      </c>
    </row>
    <row r="2" spans="1:23" ht="17.25" thickTop="1">
      <c r="A2" s="102"/>
      <c r="B2" s="103"/>
      <c r="C2" s="103"/>
      <c r="D2" s="103"/>
      <c r="E2" s="103"/>
      <c r="F2" s="103"/>
      <c r="G2" s="104"/>
      <c r="I2" s="6" t="s">
        <v>72</v>
      </c>
      <c r="J2" s="6">
        <f>COUNTIF($D$2:$D$250,I2)</f>
        <v>0</v>
      </c>
      <c r="K2" s="6" t="s">
        <v>55</v>
      </c>
      <c r="L2" s="6">
        <f>COUNTIF($E$2:$E$250,K2)</f>
        <v>0</v>
      </c>
      <c r="M2" s="28" t="s">
        <v>3</v>
      </c>
      <c r="N2" s="29">
        <f>COUNTIFS($A$2:$A$250,$M2,$C$2:$C$250,$N$1,$D$2:$D$250,"*",$E$2:$E$250,"*")</f>
        <v>0</v>
      </c>
      <c r="O2" s="29">
        <f>COUNTIFS($A$2:$A$250,$M2,$C$2:$C$250,$O$1,$D$2:$D$250,"*",$E$2:$E$250,"*")</f>
        <v>0</v>
      </c>
      <c r="P2" s="29">
        <f>COUNTIFS($A$2:$A$250,$M2,$C$2:$C$250,$P$1,$D$2:$D$250,"*",$E$2:$E$250,"*")</f>
        <v>0</v>
      </c>
      <c r="Q2" s="29">
        <f>COUNTIFS($A$2:$A$250,$M2,$C$2:$C$250,$Q$1,$D$2:$D$250,"*",$E$2:$E$250,"*")</f>
        <v>0</v>
      </c>
      <c r="R2" s="29">
        <f>COUNTIFS($A$2:$A$250,$M2,$C$2:$C$250,$R$1,$D$2:$D$250,"*",$E$2:$E$250,"*")</f>
        <v>0</v>
      </c>
      <c r="S2" s="29">
        <f>COUNTIFS($A$2:$A$250,$M2,$C$2:$C$250,$S$1,$D$2:$D$250,"*",$E$2:$E$250,"*")</f>
        <v>0</v>
      </c>
      <c r="T2" s="29">
        <f>COUNTIFS($A$2:$A$250,$M2,$C$2:$C$250,$T$1,$D$2:$D$250,"*",$E$2:$E$250,"*")</f>
        <v>0</v>
      </c>
      <c r="U2" s="29">
        <f>COUNTIFS($A$2:$A$250,$M2,$C$2:$C$250,$U$1,$D$2:$D$250,"*",$E$2:$E$250,"*")</f>
        <v>0</v>
      </c>
      <c r="V2" s="21">
        <f>SUM(N2:U2)</f>
        <v>0</v>
      </c>
      <c r="W2" s="6" t="s">
        <v>73</v>
      </c>
    </row>
    <row r="3" spans="1:23">
      <c r="A3" s="105"/>
      <c r="B3" s="106"/>
      <c r="C3" s="106"/>
      <c r="D3" s="106"/>
      <c r="E3" s="106"/>
      <c r="F3" s="106"/>
      <c r="G3" s="107"/>
      <c r="I3" s="6" t="s">
        <v>74</v>
      </c>
      <c r="J3" s="6">
        <f t="shared" ref="J3:J14" si="0">COUNTIF($D$2:$D$250,I3)</f>
        <v>0</v>
      </c>
      <c r="K3" s="6" t="s">
        <v>56</v>
      </c>
      <c r="L3" s="6">
        <f t="shared" ref="L3:L9" si="1">COUNTIF($E$2:$E$250,K3)</f>
        <v>0</v>
      </c>
      <c r="M3" s="19" t="s">
        <v>4</v>
      </c>
      <c r="N3" s="29">
        <f t="shared" ref="N3:N13" si="2">COUNTIFS($A$2:$A$250,$M3,$C$2:$C$250,$N$1,$D$2:$D$250,"*",$E$2:$E$250,"*")</f>
        <v>0</v>
      </c>
      <c r="O3" s="29">
        <f t="shared" ref="O3:O13" si="3">COUNTIFS($A$2:$A$250,$M3,$C$2:$C$250,$O$1,$D$2:$D$250,"*",$E$2:$E$250,"*")</f>
        <v>0</v>
      </c>
      <c r="P3" s="4">
        <f t="shared" ref="P3:P13" si="4">COUNTIFS($A$2:$A$250,$M3,$C$2:$C$250,$P$1,$D$2:$D$250,"*",$E$2:$E$250,"*")</f>
        <v>0</v>
      </c>
      <c r="Q3" s="29">
        <f t="shared" ref="Q3:Q13" si="5">COUNTIFS($A$2:$A$250,$M3,$C$2:$C$250,$Q$1,$D$2:$D$250,"*",$E$2:$E$250,"*")</f>
        <v>0</v>
      </c>
      <c r="R3" s="29">
        <f t="shared" ref="R3:R13" si="6">COUNTIFS($A$2:$A$250,$M3,$C$2:$C$250,$R$1,$D$2:$D$250,"*",$E$2:$E$250,"*")</f>
        <v>0</v>
      </c>
      <c r="S3" s="29">
        <f t="shared" ref="S3:S13" si="7">COUNTIFS($A$2:$A$250,$M3,$C$2:$C$250,$S$1,$D$2:$D$250,"*",$E$2:$E$250,"*")</f>
        <v>0</v>
      </c>
      <c r="T3" s="29">
        <f>COUNTIFS($A$2:$A$250,$M3,$C$2:$C$250,$T$1,$D$2:$D$250,"*",$E$2:$E$250,"*")</f>
        <v>0</v>
      </c>
      <c r="U3" s="4">
        <f t="shared" ref="U3:U13" si="8">COUNTIFS($A$2:$A$250,$M3,$C$2:$C$250,$U$1,$D$2:$D$250,"*",$E$2:$E$250,"*")</f>
        <v>0</v>
      </c>
      <c r="V3" s="22">
        <f t="shared" ref="V3:V13" si="9">SUM(N3:U3)</f>
        <v>0</v>
      </c>
    </row>
    <row r="4" spans="1:23">
      <c r="A4" s="105"/>
      <c r="B4" s="106"/>
      <c r="C4" s="106"/>
      <c r="D4" s="106"/>
      <c r="E4" s="106"/>
      <c r="F4" s="106"/>
      <c r="G4" s="107"/>
      <c r="I4" s="6" t="s">
        <v>75</v>
      </c>
      <c r="J4" s="6">
        <f t="shared" si="0"/>
        <v>0</v>
      </c>
      <c r="K4" s="6" t="s">
        <v>57</v>
      </c>
      <c r="L4" s="6">
        <f t="shared" si="1"/>
        <v>0</v>
      </c>
      <c r="M4" s="28" t="s">
        <v>5</v>
      </c>
      <c r="N4" s="29">
        <f t="shared" si="2"/>
        <v>0</v>
      </c>
      <c r="O4" s="29">
        <f t="shared" si="3"/>
        <v>0</v>
      </c>
      <c r="P4" s="29">
        <f t="shared" si="4"/>
        <v>0</v>
      </c>
      <c r="Q4" s="29">
        <f t="shared" si="5"/>
        <v>0</v>
      </c>
      <c r="R4" s="29">
        <f t="shared" si="6"/>
        <v>0</v>
      </c>
      <c r="S4" s="29">
        <f t="shared" si="7"/>
        <v>0</v>
      </c>
      <c r="T4" s="29">
        <f>COUNTIFS($A$2:$A$250,$M4,$C$2:$C$250,$T$1,$D$2:$D$250,"*",$E$2:$E$250,"*")</f>
        <v>0</v>
      </c>
      <c r="U4" s="29">
        <f t="shared" si="8"/>
        <v>0</v>
      </c>
      <c r="V4" s="21">
        <f t="shared" si="9"/>
        <v>0</v>
      </c>
    </row>
    <row r="5" spans="1:23">
      <c r="A5" s="105"/>
      <c r="B5" s="106"/>
      <c r="C5" s="106"/>
      <c r="D5" s="106"/>
      <c r="E5" s="106"/>
      <c r="F5" s="106"/>
      <c r="G5" s="107"/>
      <c r="I5" s="6" t="s">
        <v>76</v>
      </c>
      <c r="J5" s="6">
        <f t="shared" si="0"/>
        <v>0</v>
      </c>
      <c r="K5" s="6" t="s">
        <v>58</v>
      </c>
      <c r="L5" s="6">
        <f t="shared" si="1"/>
        <v>0</v>
      </c>
      <c r="M5" s="19" t="s">
        <v>6</v>
      </c>
      <c r="N5" s="29">
        <f t="shared" si="2"/>
        <v>0</v>
      </c>
      <c r="O5" s="29">
        <f t="shared" si="3"/>
        <v>0</v>
      </c>
      <c r="P5" s="4">
        <f t="shared" si="4"/>
        <v>0</v>
      </c>
      <c r="Q5" s="29">
        <f t="shared" si="5"/>
        <v>0</v>
      </c>
      <c r="R5" s="29">
        <f t="shared" si="6"/>
        <v>0</v>
      </c>
      <c r="S5" s="29">
        <f t="shared" si="7"/>
        <v>0</v>
      </c>
      <c r="T5" s="29">
        <f t="shared" ref="T5:T13" si="10">COUNTIFS($A$2:$A$250,$M5,$C$2:$C$250,$T$1,$D$2:$D$250,"*",$E$2:$E$250,"*")</f>
        <v>0</v>
      </c>
      <c r="U5" s="4">
        <f t="shared" si="8"/>
        <v>0</v>
      </c>
      <c r="V5" s="22">
        <f t="shared" si="9"/>
        <v>0</v>
      </c>
    </row>
    <row r="6" spans="1:23">
      <c r="A6" s="105"/>
      <c r="B6" s="106"/>
      <c r="C6" s="106"/>
      <c r="D6" s="106"/>
      <c r="E6" s="106"/>
      <c r="F6" s="106"/>
      <c r="G6" s="107"/>
      <c r="I6" s="6" t="s">
        <v>77</v>
      </c>
      <c r="J6" s="6">
        <f t="shared" si="0"/>
        <v>0</v>
      </c>
      <c r="K6" s="6" t="s">
        <v>59</v>
      </c>
      <c r="L6" s="6">
        <f t="shared" si="1"/>
        <v>0</v>
      </c>
      <c r="M6" s="28">
        <v>1</v>
      </c>
      <c r="N6" s="29">
        <f t="shared" si="2"/>
        <v>0</v>
      </c>
      <c r="O6" s="29">
        <f t="shared" si="3"/>
        <v>0</v>
      </c>
      <c r="P6" s="29">
        <f t="shared" si="4"/>
        <v>0</v>
      </c>
      <c r="Q6" s="29">
        <f t="shared" si="5"/>
        <v>0</v>
      </c>
      <c r="R6" s="29">
        <f t="shared" si="6"/>
        <v>0</v>
      </c>
      <c r="S6" s="29">
        <f t="shared" si="7"/>
        <v>0</v>
      </c>
      <c r="T6" s="29">
        <f t="shared" si="10"/>
        <v>0</v>
      </c>
      <c r="U6" s="29">
        <f t="shared" si="8"/>
        <v>0</v>
      </c>
      <c r="V6" s="21">
        <f t="shared" si="9"/>
        <v>0</v>
      </c>
    </row>
    <row r="7" spans="1:23">
      <c r="A7" s="105"/>
      <c r="B7" s="106"/>
      <c r="C7" s="106"/>
      <c r="D7" s="106"/>
      <c r="E7" s="106"/>
      <c r="F7" s="106"/>
      <c r="G7" s="107"/>
      <c r="I7" s="6" t="s">
        <v>78</v>
      </c>
      <c r="J7" s="6">
        <f t="shared" si="0"/>
        <v>0</v>
      </c>
      <c r="K7" s="6" t="s">
        <v>60</v>
      </c>
      <c r="L7" s="6">
        <f t="shared" si="1"/>
        <v>0</v>
      </c>
      <c r="M7" s="19">
        <v>2</v>
      </c>
      <c r="N7" s="29">
        <f t="shared" si="2"/>
        <v>0</v>
      </c>
      <c r="O7" s="29">
        <f t="shared" si="3"/>
        <v>0</v>
      </c>
      <c r="P7" s="4">
        <f t="shared" si="4"/>
        <v>0</v>
      </c>
      <c r="Q7" s="29">
        <f t="shared" si="5"/>
        <v>0</v>
      </c>
      <c r="R7" s="29">
        <f t="shared" si="6"/>
        <v>0</v>
      </c>
      <c r="S7" s="29">
        <f t="shared" si="7"/>
        <v>0</v>
      </c>
      <c r="T7" s="29">
        <f t="shared" si="10"/>
        <v>0</v>
      </c>
      <c r="U7" s="4">
        <f t="shared" si="8"/>
        <v>0</v>
      </c>
      <c r="V7" s="22">
        <f t="shared" si="9"/>
        <v>0</v>
      </c>
    </row>
    <row r="8" spans="1:23">
      <c r="A8" s="105"/>
      <c r="B8" s="106"/>
      <c r="C8" s="106"/>
      <c r="D8" s="106"/>
      <c r="E8" s="106"/>
      <c r="F8" s="106"/>
      <c r="G8" s="107"/>
      <c r="I8" s="6" t="s">
        <v>79</v>
      </c>
      <c r="J8" s="6">
        <f t="shared" si="0"/>
        <v>0</v>
      </c>
      <c r="K8" s="6" t="s">
        <v>80</v>
      </c>
      <c r="L8" s="6">
        <f t="shared" si="1"/>
        <v>0</v>
      </c>
      <c r="M8" s="28">
        <v>3</v>
      </c>
      <c r="N8" s="29">
        <f t="shared" si="2"/>
        <v>0</v>
      </c>
      <c r="O8" s="29">
        <f t="shared" si="3"/>
        <v>0</v>
      </c>
      <c r="P8" s="29">
        <f t="shared" si="4"/>
        <v>0</v>
      </c>
      <c r="Q8" s="29">
        <f t="shared" si="5"/>
        <v>0</v>
      </c>
      <c r="R8" s="29">
        <f t="shared" si="6"/>
        <v>0</v>
      </c>
      <c r="S8" s="29">
        <f t="shared" si="7"/>
        <v>0</v>
      </c>
      <c r="T8" s="29">
        <f t="shared" si="10"/>
        <v>0</v>
      </c>
      <c r="U8" s="29">
        <f t="shared" si="8"/>
        <v>0</v>
      </c>
      <c r="V8" s="21">
        <f t="shared" si="9"/>
        <v>0</v>
      </c>
    </row>
    <row r="9" spans="1:23">
      <c r="A9" s="105"/>
      <c r="B9" s="106"/>
      <c r="C9" s="106"/>
      <c r="D9" s="106"/>
      <c r="E9" s="106"/>
      <c r="F9" s="106"/>
      <c r="G9" s="107"/>
      <c r="I9" s="6" t="s">
        <v>81</v>
      </c>
      <c r="J9" s="6">
        <f t="shared" si="0"/>
        <v>0</v>
      </c>
      <c r="K9" s="6" t="s">
        <v>82</v>
      </c>
      <c r="L9" s="6">
        <f t="shared" si="1"/>
        <v>0</v>
      </c>
      <c r="M9" s="19">
        <v>4</v>
      </c>
      <c r="N9" s="29">
        <f t="shared" si="2"/>
        <v>0</v>
      </c>
      <c r="O9" s="29">
        <f t="shared" si="3"/>
        <v>0</v>
      </c>
      <c r="P9" s="4">
        <f t="shared" si="4"/>
        <v>0</v>
      </c>
      <c r="Q9" s="29">
        <f t="shared" si="5"/>
        <v>0</v>
      </c>
      <c r="R9" s="29">
        <f t="shared" si="6"/>
        <v>0</v>
      </c>
      <c r="S9" s="29">
        <f t="shared" si="7"/>
        <v>0</v>
      </c>
      <c r="T9" s="29">
        <f t="shared" si="10"/>
        <v>0</v>
      </c>
      <c r="U9" s="4">
        <f t="shared" si="8"/>
        <v>0</v>
      </c>
      <c r="V9" s="22">
        <f t="shared" si="9"/>
        <v>0</v>
      </c>
    </row>
    <row r="10" spans="1:23">
      <c r="A10" s="105"/>
      <c r="B10" s="106"/>
      <c r="C10" s="106"/>
      <c r="D10" s="106"/>
      <c r="E10" s="106"/>
      <c r="F10" s="106"/>
      <c r="G10" s="107"/>
      <c r="I10" s="6" t="s">
        <v>83</v>
      </c>
      <c r="J10" s="6">
        <f t="shared" si="0"/>
        <v>0</v>
      </c>
      <c r="M10" s="28">
        <v>5</v>
      </c>
      <c r="N10" s="29">
        <f t="shared" si="2"/>
        <v>0</v>
      </c>
      <c r="O10" s="29">
        <f t="shared" si="3"/>
        <v>0</v>
      </c>
      <c r="P10" s="29">
        <f t="shared" si="4"/>
        <v>0</v>
      </c>
      <c r="Q10" s="29">
        <f t="shared" si="5"/>
        <v>0</v>
      </c>
      <c r="R10" s="29">
        <f t="shared" si="6"/>
        <v>0</v>
      </c>
      <c r="S10" s="29">
        <f t="shared" si="7"/>
        <v>0</v>
      </c>
      <c r="T10" s="29">
        <f t="shared" si="10"/>
        <v>0</v>
      </c>
      <c r="U10" s="29">
        <f t="shared" si="8"/>
        <v>0</v>
      </c>
      <c r="V10" s="21">
        <f t="shared" si="9"/>
        <v>0</v>
      </c>
    </row>
    <row r="11" spans="1:23">
      <c r="A11" s="105"/>
      <c r="B11" s="106"/>
      <c r="C11" s="106"/>
      <c r="D11" s="106"/>
      <c r="E11" s="106"/>
      <c r="F11" s="106"/>
      <c r="G11" s="107"/>
      <c r="I11" s="6" t="s">
        <v>84</v>
      </c>
      <c r="J11" s="6">
        <f t="shared" si="0"/>
        <v>0</v>
      </c>
      <c r="M11" s="19">
        <v>6</v>
      </c>
      <c r="N11" s="29">
        <f t="shared" si="2"/>
        <v>0</v>
      </c>
      <c r="O11" s="29">
        <f t="shared" si="3"/>
        <v>0</v>
      </c>
      <c r="P11" s="4">
        <f t="shared" si="4"/>
        <v>0</v>
      </c>
      <c r="Q11" s="29">
        <f t="shared" si="5"/>
        <v>0</v>
      </c>
      <c r="R11" s="29">
        <f t="shared" si="6"/>
        <v>0</v>
      </c>
      <c r="S11" s="29">
        <f t="shared" si="7"/>
        <v>0</v>
      </c>
      <c r="T11" s="29">
        <f t="shared" si="10"/>
        <v>0</v>
      </c>
      <c r="U11" s="4">
        <f t="shared" si="8"/>
        <v>0</v>
      </c>
      <c r="V11" s="22">
        <f t="shared" si="9"/>
        <v>0</v>
      </c>
    </row>
    <row r="12" spans="1:23">
      <c r="A12" s="105"/>
      <c r="B12" s="106"/>
      <c r="C12" s="106"/>
      <c r="D12" s="106"/>
      <c r="E12" s="106"/>
      <c r="F12" s="106"/>
      <c r="G12" s="107"/>
      <c r="I12" s="6" t="s">
        <v>85</v>
      </c>
      <c r="J12" s="6">
        <f t="shared" si="0"/>
        <v>0</v>
      </c>
      <c r="M12" s="28">
        <v>7</v>
      </c>
      <c r="N12" s="29">
        <f t="shared" si="2"/>
        <v>0</v>
      </c>
      <c r="O12" s="29">
        <f t="shared" si="3"/>
        <v>0</v>
      </c>
      <c r="P12" s="29">
        <f t="shared" si="4"/>
        <v>0</v>
      </c>
      <c r="Q12" s="29">
        <f t="shared" si="5"/>
        <v>0</v>
      </c>
      <c r="R12" s="29">
        <f t="shared" si="6"/>
        <v>0</v>
      </c>
      <c r="S12" s="29">
        <f t="shared" si="7"/>
        <v>0</v>
      </c>
      <c r="T12" s="29">
        <f t="shared" si="10"/>
        <v>0</v>
      </c>
      <c r="U12" s="29">
        <f t="shared" si="8"/>
        <v>0</v>
      </c>
      <c r="V12" s="21">
        <f t="shared" si="9"/>
        <v>0</v>
      </c>
    </row>
    <row r="13" spans="1:23" ht="17.25" thickBot="1">
      <c r="A13" s="105"/>
      <c r="B13" s="106"/>
      <c r="C13" s="106"/>
      <c r="D13" s="106"/>
      <c r="E13" s="106"/>
      <c r="F13" s="106"/>
      <c r="G13" s="107"/>
      <c r="I13" s="6" t="s">
        <v>86</v>
      </c>
      <c r="J13" s="6">
        <f t="shared" si="0"/>
        <v>0</v>
      </c>
      <c r="M13" s="19">
        <v>8</v>
      </c>
      <c r="N13" s="29">
        <f t="shared" si="2"/>
        <v>0</v>
      </c>
      <c r="O13" s="29">
        <f t="shared" si="3"/>
        <v>0</v>
      </c>
      <c r="P13" s="4">
        <f t="shared" si="4"/>
        <v>0</v>
      </c>
      <c r="Q13" s="29">
        <f t="shared" si="5"/>
        <v>0</v>
      </c>
      <c r="R13" s="29">
        <f t="shared" si="6"/>
        <v>0</v>
      </c>
      <c r="S13" s="29">
        <f t="shared" si="7"/>
        <v>0</v>
      </c>
      <c r="T13" s="29">
        <f t="shared" si="10"/>
        <v>0</v>
      </c>
      <c r="U13" s="4">
        <f t="shared" si="8"/>
        <v>0</v>
      </c>
      <c r="V13" s="23">
        <f t="shared" si="9"/>
        <v>0</v>
      </c>
    </row>
    <row r="14" spans="1:23">
      <c r="A14" s="105"/>
      <c r="B14" s="106"/>
      <c r="C14" s="106"/>
      <c r="D14" s="106"/>
      <c r="E14" s="106"/>
      <c r="F14" s="106"/>
      <c r="G14" s="107"/>
      <c r="I14" s="6" t="s">
        <v>87</v>
      </c>
      <c r="J14" s="6">
        <f t="shared" si="0"/>
        <v>0</v>
      </c>
      <c r="M14" s="30" t="s">
        <v>8</v>
      </c>
      <c r="N14" s="31">
        <f>SUM(N2:N13)</f>
        <v>0</v>
      </c>
      <c r="O14" s="31">
        <f t="shared" ref="O14:U14" si="11">SUM(O2:O13)</f>
        <v>0</v>
      </c>
      <c r="P14" s="31">
        <f t="shared" si="11"/>
        <v>0</v>
      </c>
      <c r="Q14" s="31">
        <f t="shared" si="11"/>
        <v>0</v>
      </c>
      <c r="R14" s="31">
        <f t="shared" si="11"/>
        <v>0</v>
      </c>
      <c r="S14" s="31">
        <f t="shared" si="11"/>
        <v>0</v>
      </c>
      <c r="T14" s="31">
        <f t="shared" si="11"/>
        <v>0</v>
      </c>
      <c r="U14" s="31">
        <f t="shared" si="11"/>
        <v>0</v>
      </c>
      <c r="V14" s="32">
        <f>SUM(V2:V13)</f>
        <v>0</v>
      </c>
    </row>
    <row r="15" spans="1:23">
      <c r="A15" s="105"/>
      <c r="B15" s="106"/>
      <c r="C15" s="106"/>
      <c r="D15" s="106"/>
      <c r="E15" s="106"/>
      <c r="F15" s="106"/>
      <c r="G15" s="107"/>
    </row>
    <row r="16" spans="1:23">
      <c r="A16" s="105"/>
      <c r="B16" s="106"/>
      <c r="C16" s="106"/>
      <c r="D16" s="106"/>
      <c r="E16" s="106"/>
      <c r="F16" s="106"/>
      <c r="G16" s="107"/>
    </row>
    <row r="17" spans="1:7">
      <c r="A17" s="105"/>
      <c r="B17" s="106"/>
      <c r="C17" s="106"/>
      <c r="D17" s="106"/>
      <c r="E17" s="106"/>
      <c r="F17" s="106"/>
      <c r="G17" s="107"/>
    </row>
    <row r="18" spans="1:7">
      <c r="A18" s="105"/>
      <c r="B18" s="106"/>
      <c r="C18" s="106"/>
      <c r="D18" s="106"/>
      <c r="E18" s="106"/>
      <c r="F18" s="106"/>
      <c r="G18" s="107"/>
    </row>
    <row r="19" spans="1:7">
      <c r="A19" s="105"/>
      <c r="B19" s="106"/>
      <c r="C19" s="106"/>
      <c r="D19" s="106"/>
      <c r="E19" s="106"/>
      <c r="F19" s="106"/>
      <c r="G19" s="107"/>
    </row>
    <row r="20" spans="1:7">
      <c r="A20" s="105"/>
      <c r="B20" s="106"/>
      <c r="C20" s="106"/>
      <c r="D20" s="106"/>
      <c r="E20" s="106"/>
      <c r="F20" s="106"/>
      <c r="G20" s="107"/>
    </row>
    <row r="21" spans="1:7">
      <c r="A21" s="105"/>
      <c r="B21" s="106"/>
      <c r="C21" s="106"/>
      <c r="D21" s="106"/>
      <c r="E21" s="106"/>
      <c r="F21" s="106"/>
      <c r="G21" s="107"/>
    </row>
    <row r="22" spans="1:7">
      <c r="A22" s="105"/>
      <c r="B22" s="106"/>
      <c r="C22" s="106"/>
      <c r="D22" s="106"/>
      <c r="E22" s="106"/>
      <c r="F22" s="106"/>
      <c r="G22" s="107"/>
    </row>
    <row r="23" spans="1:7">
      <c r="A23" s="105"/>
      <c r="B23" s="106"/>
      <c r="C23" s="106"/>
      <c r="D23" s="106"/>
      <c r="E23" s="106"/>
      <c r="F23" s="106"/>
      <c r="G23" s="107"/>
    </row>
    <row r="24" spans="1:7">
      <c r="A24" s="105"/>
      <c r="B24" s="106"/>
      <c r="C24" s="106"/>
      <c r="D24" s="106"/>
      <c r="E24" s="106"/>
      <c r="F24" s="106"/>
      <c r="G24" s="107"/>
    </row>
    <row r="25" spans="1:7">
      <c r="A25" s="105"/>
      <c r="B25" s="106"/>
      <c r="C25" s="106"/>
      <c r="D25" s="106"/>
      <c r="E25" s="106"/>
      <c r="F25" s="106"/>
      <c r="G25" s="107"/>
    </row>
    <row r="26" spans="1:7">
      <c r="A26" s="105"/>
      <c r="B26" s="106"/>
      <c r="C26" s="106"/>
      <c r="D26" s="106"/>
      <c r="E26" s="106"/>
      <c r="F26" s="106"/>
      <c r="G26" s="107"/>
    </row>
    <row r="27" spans="1:7">
      <c r="A27" s="105"/>
      <c r="B27" s="106"/>
      <c r="C27" s="106"/>
      <c r="D27" s="106"/>
      <c r="E27" s="106"/>
      <c r="F27" s="106"/>
      <c r="G27" s="107"/>
    </row>
    <row r="28" spans="1:7">
      <c r="A28" s="105"/>
      <c r="B28" s="106"/>
      <c r="C28" s="106"/>
      <c r="D28" s="106"/>
      <c r="E28" s="106"/>
      <c r="F28" s="106"/>
      <c r="G28" s="107"/>
    </row>
    <row r="29" spans="1:7">
      <c r="A29" s="105"/>
      <c r="B29" s="106"/>
      <c r="C29" s="106"/>
      <c r="D29" s="106"/>
      <c r="E29" s="106"/>
      <c r="F29" s="106"/>
      <c r="G29" s="107"/>
    </row>
    <row r="30" spans="1:7">
      <c r="A30" s="105"/>
      <c r="B30" s="106"/>
      <c r="C30" s="106"/>
      <c r="D30" s="106"/>
      <c r="E30" s="106"/>
      <c r="F30" s="106"/>
      <c r="G30" s="107"/>
    </row>
    <row r="31" spans="1:7">
      <c r="A31" s="105"/>
      <c r="B31" s="106"/>
      <c r="C31" s="106"/>
      <c r="D31" s="106"/>
      <c r="E31" s="106"/>
      <c r="F31" s="106"/>
      <c r="G31" s="107"/>
    </row>
    <row r="32" spans="1:7">
      <c r="A32" s="105"/>
      <c r="B32" s="106"/>
      <c r="C32" s="106"/>
      <c r="D32" s="106"/>
      <c r="E32" s="106"/>
      <c r="F32" s="106"/>
      <c r="G32" s="107"/>
    </row>
    <row r="33" spans="1:7">
      <c r="A33" s="105"/>
      <c r="B33" s="106"/>
      <c r="C33" s="106"/>
      <c r="D33" s="106"/>
      <c r="E33" s="106"/>
      <c r="F33" s="106"/>
      <c r="G33" s="107"/>
    </row>
    <row r="34" spans="1:7">
      <c r="A34" s="105"/>
      <c r="B34" s="106"/>
      <c r="C34" s="106"/>
      <c r="D34" s="106"/>
      <c r="E34" s="106"/>
      <c r="F34" s="106"/>
      <c r="G34" s="107"/>
    </row>
    <row r="35" spans="1:7">
      <c r="A35" s="105"/>
      <c r="B35" s="106"/>
      <c r="C35" s="106"/>
      <c r="D35" s="106"/>
      <c r="E35" s="106"/>
      <c r="F35" s="106"/>
      <c r="G35" s="107"/>
    </row>
    <row r="36" spans="1:7">
      <c r="A36" s="105"/>
      <c r="B36" s="106"/>
      <c r="C36" s="106"/>
      <c r="D36" s="106"/>
      <c r="E36" s="106"/>
      <c r="F36" s="106"/>
      <c r="G36" s="107"/>
    </row>
    <row r="37" spans="1:7">
      <c r="A37" s="105"/>
      <c r="B37" s="106"/>
      <c r="C37" s="106"/>
      <c r="D37" s="106"/>
      <c r="E37" s="106"/>
      <c r="F37" s="106"/>
      <c r="G37" s="107"/>
    </row>
    <row r="38" spans="1:7">
      <c r="A38" s="105"/>
      <c r="B38" s="106"/>
      <c r="C38" s="106"/>
      <c r="D38" s="106"/>
      <c r="E38" s="106"/>
      <c r="F38" s="106"/>
      <c r="G38" s="107"/>
    </row>
    <row r="39" spans="1:7">
      <c r="A39" s="105"/>
      <c r="B39" s="106"/>
      <c r="C39" s="106"/>
      <c r="D39" s="106"/>
      <c r="E39" s="106"/>
      <c r="F39" s="106"/>
      <c r="G39" s="107"/>
    </row>
    <row r="40" spans="1:7">
      <c r="A40" s="105"/>
      <c r="B40" s="106"/>
      <c r="C40" s="106"/>
      <c r="D40" s="106"/>
      <c r="E40" s="106"/>
      <c r="F40" s="106"/>
      <c r="G40" s="107"/>
    </row>
    <row r="41" spans="1:7">
      <c r="A41" s="105"/>
      <c r="B41" s="106"/>
      <c r="C41" s="106"/>
      <c r="D41" s="106"/>
      <c r="E41" s="106"/>
      <c r="F41" s="106"/>
      <c r="G41" s="107"/>
    </row>
    <row r="42" spans="1:7">
      <c r="A42" s="105"/>
      <c r="B42" s="106"/>
      <c r="C42" s="106"/>
      <c r="D42" s="106"/>
      <c r="E42" s="106"/>
      <c r="F42" s="106"/>
      <c r="G42" s="107"/>
    </row>
    <row r="43" spans="1:7">
      <c r="A43" s="105"/>
      <c r="B43" s="106"/>
      <c r="C43" s="106"/>
      <c r="D43" s="106"/>
      <c r="E43" s="106"/>
      <c r="F43" s="106"/>
      <c r="G43" s="107"/>
    </row>
    <row r="44" spans="1:7">
      <c r="A44" s="105"/>
      <c r="B44" s="106"/>
      <c r="C44" s="106"/>
      <c r="D44" s="106"/>
      <c r="E44" s="106"/>
      <c r="F44" s="106"/>
      <c r="G44" s="107"/>
    </row>
    <row r="45" spans="1:7">
      <c r="A45" s="105"/>
      <c r="B45" s="106"/>
      <c r="C45" s="106"/>
      <c r="D45" s="106"/>
      <c r="E45" s="106"/>
      <c r="F45" s="106"/>
      <c r="G45" s="107"/>
    </row>
    <row r="46" spans="1:7">
      <c r="A46" s="105"/>
      <c r="B46" s="106"/>
      <c r="C46" s="106"/>
      <c r="D46" s="106"/>
      <c r="E46" s="106"/>
      <c r="F46" s="106"/>
      <c r="G46" s="107"/>
    </row>
    <row r="47" spans="1:7">
      <c r="A47" s="105"/>
      <c r="B47" s="106"/>
      <c r="C47" s="106"/>
      <c r="D47" s="106"/>
      <c r="E47" s="106"/>
      <c r="F47" s="106"/>
      <c r="G47" s="107"/>
    </row>
    <row r="48" spans="1:7">
      <c r="A48" s="105"/>
      <c r="B48" s="106"/>
      <c r="C48" s="106"/>
      <c r="D48" s="106"/>
      <c r="E48" s="106"/>
      <c r="F48" s="106"/>
      <c r="G48" s="107"/>
    </row>
    <row r="49" spans="1:7">
      <c r="A49" s="105"/>
      <c r="B49" s="106"/>
      <c r="C49" s="106"/>
      <c r="D49" s="106"/>
      <c r="E49" s="106"/>
      <c r="F49" s="106"/>
      <c r="G49" s="107"/>
    </row>
    <row r="50" spans="1:7">
      <c r="A50" s="105"/>
      <c r="B50" s="106"/>
      <c r="C50" s="106"/>
      <c r="D50" s="106"/>
      <c r="E50" s="106"/>
      <c r="F50" s="106"/>
      <c r="G50" s="107"/>
    </row>
    <row r="51" spans="1:7">
      <c r="A51" s="105"/>
      <c r="B51" s="106"/>
      <c r="C51" s="106"/>
      <c r="D51" s="106"/>
      <c r="E51" s="106"/>
      <c r="F51" s="106"/>
      <c r="G51" s="107"/>
    </row>
    <row r="52" spans="1:7">
      <c r="A52" s="105"/>
      <c r="B52" s="106"/>
      <c r="C52" s="106"/>
      <c r="D52" s="106"/>
      <c r="E52" s="106"/>
      <c r="F52" s="106"/>
      <c r="G52" s="107"/>
    </row>
    <row r="53" spans="1:7">
      <c r="A53" s="105"/>
      <c r="B53" s="106"/>
      <c r="C53" s="106"/>
      <c r="D53" s="106"/>
      <c r="E53" s="106"/>
      <c r="F53" s="106"/>
      <c r="G53" s="107"/>
    </row>
    <row r="54" spans="1:7">
      <c r="A54" s="105"/>
      <c r="B54" s="106"/>
      <c r="C54" s="106"/>
      <c r="D54" s="106"/>
      <c r="E54" s="106"/>
      <c r="F54" s="106"/>
      <c r="G54" s="107"/>
    </row>
    <row r="55" spans="1:7">
      <c r="A55" s="105"/>
      <c r="B55" s="106"/>
      <c r="C55" s="106"/>
      <c r="D55" s="106"/>
      <c r="E55" s="106"/>
      <c r="F55" s="106"/>
      <c r="G55" s="107"/>
    </row>
    <row r="56" spans="1:7">
      <c r="A56" s="105"/>
      <c r="B56" s="106"/>
      <c r="C56" s="106"/>
      <c r="D56" s="106"/>
      <c r="E56" s="106"/>
      <c r="F56" s="106"/>
      <c r="G56" s="107"/>
    </row>
    <row r="57" spans="1:7">
      <c r="A57" s="105"/>
      <c r="B57" s="106"/>
      <c r="C57" s="106"/>
      <c r="D57" s="106"/>
      <c r="E57" s="106"/>
      <c r="F57" s="106"/>
      <c r="G57" s="107"/>
    </row>
    <row r="58" spans="1:7">
      <c r="A58" s="105"/>
      <c r="B58" s="106"/>
      <c r="C58" s="106"/>
      <c r="D58" s="106"/>
      <c r="E58" s="106"/>
      <c r="F58" s="106"/>
      <c r="G58" s="107"/>
    </row>
    <row r="59" spans="1:7">
      <c r="A59" s="105"/>
      <c r="B59" s="106"/>
      <c r="C59" s="106"/>
      <c r="D59" s="106"/>
      <c r="E59" s="106"/>
      <c r="F59" s="106"/>
      <c r="G59" s="107"/>
    </row>
    <row r="60" spans="1:7">
      <c r="A60" s="105"/>
      <c r="B60" s="106"/>
      <c r="C60" s="106"/>
      <c r="D60" s="106"/>
      <c r="E60" s="106"/>
      <c r="F60" s="106"/>
      <c r="G60" s="107"/>
    </row>
    <row r="61" spans="1:7">
      <c r="A61" s="105"/>
      <c r="B61" s="106"/>
      <c r="C61" s="106"/>
      <c r="D61" s="106"/>
      <c r="E61" s="106"/>
      <c r="F61" s="106"/>
      <c r="G61" s="107"/>
    </row>
    <row r="62" spans="1:7">
      <c r="A62" s="105"/>
      <c r="B62" s="106"/>
      <c r="C62" s="106"/>
      <c r="D62" s="106"/>
      <c r="E62" s="106"/>
      <c r="F62" s="106"/>
      <c r="G62" s="107"/>
    </row>
    <row r="63" spans="1:7">
      <c r="A63" s="105"/>
      <c r="B63" s="106"/>
      <c r="C63" s="106"/>
      <c r="D63" s="106"/>
      <c r="E63" s="106"/>
      <c r="F63" s="106"/>
      <c r="G63" s="107"/>
    </row>
    <row r="64" spans="1:7">
      <c r="A64" s="105"/>
      <c r="B64" s="106"/>
      <c r="C64" s="106"/>
      <c r="D64" s="106"/>
      <c r="E64" s="106"/>
      <c r="F64" s="106"/>
      <c r="G64" s="107"/>
    </row>
    <row r="65" spans="1:7">
      <c r="A65" s="105"/>
      <c r="B65" s="106"/>
      <c r="C65" s="106"/>
      <c r="D65" s="106"/>
      <c r="E65" s="106"/>
      <c r="F65" s="106"/>
      <c r="G65" s="107"/>
    </row>
    <row r="66" spans="1:7">
      <c r="A66" s="105"/>
      <c r="B66" s="106"/>
      <c r="C66" s="106"/>
      <c r="D66" s="106"/>
      <c r="E66" s="106"/>
      <c r="F66" s="106"/>
      <c r="G66" s="107"/>
    </row>
    <row r="67" spans="1:7">
      <c r="A67" s="105"/>
      <c r="B67" s="106"/>
      <c r="C67" s="106"/>
      <c r="D67" s="106"/>
      <c r="E67" s="106"/>
      <c r="F67" s="106"/>
      <c r="G67" s="107"/>
    </row>
    <row r="68" spans="1:7">
      <c r="A68" s="105"/>
      <c r="B68" s="106"/>
      <c r="C68" s="106"/>
      <c r="D68" s="106"/>
      <c r="E68" s="106"/>
      <c r="F68" s="106"/>
      <c r="G68" s="107"/>
    </row>
    <row r="69" spans="1:7">
      <c r="A69" s="105"/>
      <c r="B69" s="106"/>
      <c r="C69" s="106"/>
      <c r="D69" s="106"/>
      <c r="E69" s="106"/>
      <c r="F69" s="106"/>
      <c r="G69" s="107"/>
    </row>
    <row r="70" spans="1:7">
      <c r="A70" s="105"/>
      <c r="B70" s="106"/>
      <c r="C70" s="106"/>
      <c r="D70" s="106"/>
      <c r="E70" s="106"/>
      <c r="F70" s="106"/>
      <c r="G70" s="107"/>
    </row>
    <row r="71" spans="1:7">
      <c r="A71" s="105"/>
      <c r="B71" s="106"/>
      <c r="C71" s="106"/>
      <c r="D71" s="106"/>
      <c r="E71" s="106"/>
      <c r="F71" s="106"/>
      <c r="G71" s="107"/>
    </row>
    <row r="72" spans="1:7">
      <c r="A72" s="105"/>
      <c r="B72" s="106"/>
      <c r="C72" s="106"/>
      <c r="D72" s="106"/>
      <c r="E72" s="106"/>
      <c r="F72" s="106"/>
      <c r="G72" s="107"/>
    </row>
    <row r="73" spans="1:7">
      <c r="A73" s="105"/>
      <c r="B73" s="106"/>
      <c r="C73" s="106"/>
      <c r="D73" s="106"/>
      <c r="E73" s="106"/>
      <c r="F73" s="106"/>
      <c r="G73" s="107"/>
    </row>
    <row r="74" spans="1:7">
      <c r="A74" s="105"/>
      <c r="B74" s="106"/>
      <c r="C74" s="106"/>
      <c r="D74" s="106"/>
      <c r="E74" s="106"/>
      <c r="F74" s="106"/>
      <c r="G74" s="107"/>
    </row>
    <row r="75" spans="1:7">
      <c r="A75" s="105"/>
      <c r="B75" s="106"/>
      <c r="C75" s="106"/>
      <c r="D75" s="106"/>
      <c r="E75" s="106"/>
      <c r="F75" s="106"/>
      <c r="G75" s="107"/>
    </row>
    <row r="76" spans="1:7">
      <c r="A76" s="105"/>
      <c r="B76" s="106"/>
      <c r="C76" s="106"/>
      <c r="D76" s="106"/>
      <c r="E76" s="106"/>
      <c r="F76" s="106"/>
      <c r="G76" s="107"/>
    </row>
    <row r="77" spans="1:7">
      <c r="A77" s="105"/>
      <c r="B77" s="106"/>
      <c r="C77" s="106"/>
      <c r="D77" s="106"/>
      <c r="E77" s="106"/>
      <c r="F77" s="106"/>
      <c r="G77" s="107"/>
    </row>
    <row r="78" spans="1:7">
      <c r="A78" s="105"/>
      <c r="B78" s="106"/>
      <c r="C78" s="106"/>
      <c r="D78" s="106"/>
      <c r="E78" s="106"/>
      <c r="F78" s="106"/>
      <c r="G78" s="107"/>
    </row>
    <row r="79" spans="1:7">
      <c r="A79" s="105"/>
      <c r="B79" s="106"/>
      <c r="C79" s="106"/>
      <c r="D79" s="106"/>
      <c r="E79" s="106"/>
      <c r="F79" s="106"/>
      <c r="G79" s="107"/>
    </row>
    <row r="80" spans="1:7">
      <c r="A80" s="105"/>
      <c r="B80" s="106"/>
      <c r="C80" s="106"/>
      <c r="D80" s="106"/>
      <c r="E80" s="106"/>
      <c r="F80" s="106"/>
      <c r="G80" s="107"/>
    </row>
    <row r="81" spans="1:7">
      <c r="A81" s="105"/>
      <c r="B81" s="106"/>
      <c r="C81" s="106"/>
      <c r="D81" s="106"/>
      <c r="E81" s="106"/>
      <c r="F81" s="106"/>
      <c r="G81" s="107"/>
    </row>
    <row r="82" spans="1:7">
      <c r="A82" s="105"/>
      <c r="B82" s="106"/>
      <c r="C82" s="106"/>
      <c r="D82" s="106"/>
      <c r="E82" s="106"/>
      <c r="F82" s="106"/>
      <c r="G82" s="107"/>
    </row>
    <row r="83" spans="1:7">
      <c r="A83" s="105"/>
      <c r="B83" s="106"/>
      <c r="C83" s="106"/>
      <c r="D83" s="106"/>
      <c r="E83" s="106"/>
      <c r="F83" s="106"/>
      <c r="G83" s="107"/>
    </row>
    <row r="84" spans="1:7">
      <c r="A84" s="105"/>
      <c r="B84" s="106"/>
      <c r="C84" s="106"/>
      <c r="D84" s="106"/>
      <c r="E84" s="106"/>
      <c r="F84" s="106"/>
      <c r="G84" s="107"/>
    </row>
    <row r="85" spans="1:7">
      <c r="A85" s="105"/>
      <c r="B85" s="106"/>
      <c r="C85" s="106"/>
      <c r="D85" s="106"/>
      <c r="E85" s="106"/>
      <c r="F85" s="106"/>
      <c r="G85" s="107"/>
    </row>
    <row r="86" spans="1:7">
      <c r="A86" s="105"/>
      <c r="B86" s="106"/>
      <c r="C86" s="106"/>
      <c r="D86" s="106"/>
      <c r="E86" s="106"/>
      <c r="F86" s="106"/>
      <c r="G86" s="107"/>
    </row>
    <row r="87" spans="1:7">
      <c r="A87" s="105"/>
      <c r="B87" s="106"/>
      <c r="C87" s="106"/>
      <c r="D87" s="106"/>
      <c r="E87" s="106"/>
      <c r="F87" s="106"/>
      <c r="G87" s="107"/>
    </row>
    <row r="88" spans="1:7">
      <c r="A88" s="105"/>
      <c r="B88" s="106"/>
      <c r="C88" s="106"/>
      <c r="D88" s="106"/>
      <c r="E88" s="106"/>
      <c r="F88" s="106"/>
      <c r="G88" s="107"/>
    </row>
    <row r="89" spans="1:7">
      <c r="A89" s="105"/>
      <c r="B89" s="106"/>
      <c r="C89" s="106"/>
      <c r="D89" s="106"/>
      <c r="E89" s="106"/>
      <c r="F89" s="106"/>
      <c r="G89" s="107"/>
    </row>
    <row r="90" spans="1:7">
      <c r="A90" s="105"/>
      <c r="B90" s="106"/>
      <c r="C90" s="106"/>
      <c r="D90" s="106"/>
      <c r="E90" s="106"/>
      <c r="F90" s="106"/>
      <c r="G90" s="107"/>
    </row>
    <row r="91" spans="1:7">
      <c r="A91" s="105"/>
      <c r="B91" s="106"/>
      <c r="C91" s="106"/>
      <c r="D91" s="106"/>
      <c r="E91" s="106"/>
      <c r="F91" s="106"/>
      <c r="G91" s="107"/>
    </row>
    <row r="92" spans="1:7">
      <c r="A92" s="105"/>
      <c r="B92" s="106"/>
      <c r="C92" s="106"/>
      <c r="D92" s="106"/>
      <c r="E92" s="106"/>
      <c r="F92" s="106"/>
      <c r="G92" s="107"/>
    </row>
    <row r="93" spans="1:7">
      <c r="A93" s="105"/>
      <c r="B93" s="106"/>
      <c r="C93" s="106"/>
      <c r="D93" s="106"/>
      <c r="E93" s="106"/>
      <c r="F93" s="106"/>
      <c r="G93" s="107"/>
    </row>
    <row r="94" spans="1:7">
      <c r="A94" s="105"/>
      <c r="B94" s="106"/>
      <c r="C94" s="106"/>
      <c r="D94" s="106"/>
      <c r="E94" s="106"/>
      <c r="F94" s="106"/>
      <c r="G94" s="107"/>
    </row>
    <row r="95" spans="1:7">
      <c r="A95" s="105"/>
      <c r="B95" s="106"/>
      <c r="C95" s="106"/>
      <c r="D95" s="106"/>
      <c r="E95" s="106"/>
      <c r="F95" s="106"/>
      <c r="G95" s="107"/>
    </row>
    <row r="96" spans="1:7">
      <c r="A96" s="105"/>
      <c r="B96" s="106"/>
      <c r="C96" s="106"/>
      <c r="D96" s="106"/>
      <c r="E96" s="106"/>
      <c r="F96" s="106"/>
      <c r="G96" s="107"/>
    </row>
    <row r="97" spans="1:7">
      <c r="A97" s="105"/>
      <c r="B97" s="106"/>
      <c r="C97" s="106"/>
      <c r="D97" s="106"/>
      <c r="E97" s="106"/>
      <c r="F97" s="106"/>
      <c r="G97" s="107"/>
    </row>
    <row r="98" spans="1:7">
      <c r="A98" s="105"/>
      <c r="B98" s="106"/>
      <c r="C98" s="106"/>
      <c r="D98" s="106"/>
      <c r="E98" s="106"/>
      <c r="F98" s="106"/>
      <c r="G98" s="107"/>
    </row>
    <row r="99" spans="1:7">
      <c r="A99" s="105"/>
      <c r="B99" s="106"/>
      <c r="C99" s="106"/>
      <c r="D99" s="106"/>
      <c r="E99" s="106"/>
      <c r="F99" s="106"/>
      <c r="G99" s="107"/>
    </row>
    <row r="100" spans="1:7">
      <c r="A100" s="105"/>
      <c r="B100" s="106"/>
      <c r="C100" s="106"/>
      <c r="D100" s="106"/>
      <c r="E100" s="106"/>
      <c r="F100" s="106"/>
      <c r="G100" s="107"/>
    </row>
    <row r="101" spans="1:7">
      <c r="A101" s="105"/>
      <c r="B101" s="106"/>
      <c r="C101" s="106"/>
      <c r="D101" s="106"/>
      <c r="E101" s="106"/>
      <c r="F101" s="106"/>
      <c r="G101" s="107"/>
    </row>
    <row r="102" spans="1:7">
      <c r="A102" s="105"/>
      <c r="B102" s="106"/>
      <c r="C102" s="106"/>
      <c r="D102" s="106"/>
      <c r="E102" s="106"/>
      <c r="F102" s="106"/>
      <c r="G102" s="107"/>
    </row>
    <row r="103" spans="1:7">
      <c r="A103" s="105"/>
      <c r="B103" s="106"/>
      <c r="C103" s="106"/>
      <c r="D103" s="106"/>
      <c r="E103" s="106"/>
      <c r="F103" s="106"/>
      <c r="G103" s="107"/>
    </row>
    <row r="104" spans="1:7">
      <c r="A104" s="105"/>
      <c r="B104" s="106"/>
      <c r="C104" s="106"/>
      <c r="D104" s="106"/>
      <c r="E104" s="106"/>
      <c r="F104" s="106"/>
      <c r="G104" s="107"/>
    </row>
    <row r="105" spans="1:7">
      <c r="A105" s="105"/>
      <c r="B105" s="106"/>
      <c r="C105" s="106"/>
      <c r="D105" s="106"/>
      <c r="E105" s="106"/>
      <c r="F105" s="106"/>
      <c r="G105" s="107"/>
    </row>
    <row r="106" spans="1:7">
      <c r="A106" s="105"/>
      <c r="B106" s="106"/>
      <c r="C106" s="106"/>
      <c r="D106" s="106"/>
      <c r="E106" s="106"/>
      <c r="F106" s="106"/>
      <c r="G106" s="107"/>
    </row>
    <row r="107" spans="1:7">
      <c r="A107" s="105"/>
      <c r="B107" s="106"/>
      <c r="C107" s="106"/>
      <c r="D107" s="106"/>
      <c r="E107" s="106"/>
      <c r="F107" s="106"/>
      <c r="G107" s="107"/>
    </row>
    <row r="108" spans="1:7">
      <c r="A108" s="105"/>
      <c r="B108" s="106"/>
      <c r="C108" s="106"/>
      <c r="D108" s="106"/>
      <c r="E108" s="106"/>
      <c r="F108" s="106"/>
      <c r="G108" s="107"/>
    </row>
    <row r="109" spans="1:7">
      <c r="A109" s="105"/>
      <c r="B109" s="106"/>
      <c r="C109" s="106"/>
      <c r="D109" s="106"/>
      <c r="E109" s="106"/>
      <c r="F109" s="106"/>
      <c r="G109" s="107"/>
    </row>
    <row r="110" spans="1:7">
      <c r="A110" s="105"/>
      <c r="B110" s="106"/>
      <c r="C110" s="106"/>
      <c r="D110" s="106"/>
      <c r="E110" s="106"/>
      <c r="F110" s="106"/>
      <c r="G110" s="107"/>
    </row>
    <row r="111" spans="1:7">
      <c r="A111" s="105"/>
      <c r="B111" s="106"/>
      <c r="C111" s="106"/>
      <c r="D111" s="106"/>
      <c r="E111" s="106"/>
      <c r="F111" s="106"/>
      <c r="G111" s="107"/>
    </row>
    <row r="112" spans="1:7">
      <c r="A112" s="105"/>
      <c r="B112" s="106"/>
      <c r="C112" s="106"/>
      <c r="D112" s="106"/>
      <c r="E112" s="106"/>
      <c r="F112" s="106"/>
      <c r="G112" s="107"/>
    </row>
    <row r="113" spans="1:7">
      <c r="A113" s="105"/>
      <c r="B113" s="106"/>
      <c r="C113" s="106"/>
      <c r="D113" s="106"/>
      <c r="E113" s="106"/>
      <c r="F113" s="106"/>
      <c r="G113" s="107"/>
    </row>
    <row r="114" spans="1:7">
      <c r="A114" s="105"/>
      <c r="B114" s="106"/>
      <c r="C114" s="106"/>
      <c r="D114" s="106"/>
      <c r="E114" s="106"/>
      <c r="F114" s="106"/>
      <c r="G114" s="107"/>
    </row>
    <row r="115" spans="1:7">
      <c r="A115" s="105"/>
      <c r="B115" s="106"/>
      <c r="C115" s="106"/>
      <c r="D115" s="106"/>
      <c r="E115" s="106"/>
      <c r="F115" s="106"/>
      <c r="G115" s="107"/>
    </row>
    <row r="116" spans="1:7">
      <c r="A116" s="105"/>
      <c r="B116" s="106"/>
      <c r="C116" s="106"/>
      <c r="D116" s="106"/>
      <c r="E116" s="106"/>
      <c r="F116" s="106"/>
      <c r="G116" s="107"/>
    </row>
    <row r="117" spans="1:7">
      <c r="A117" s="105"/>
      <c r="B117" s="106"/>
      <c r="C117" s="106"/>
      <c r="D117" s="106"/>
      <c r="E117" s="106"/>
      <c r="F117" s="106"/>
      <c r="G117" s="107"/>
    </row>
    <row r="118" spans="1:7">
      <c r="A118" s="105"/>
      <c r="B118" s="106"/>
      <c r="C118" s="106"/>
      <c r="D118" s="106"/>
      <c r="E118" s="106"/>
      <c r="F118" s="106"/>
      <c r="G118" s="107"/>
    </row>
    <row r="119" spans="1:7">
      <c r="A119" s="105"/>
      <c r="B119" s="106"/>
      <c r="C119" s="106"/>
      <c r="D119" s="106"/>
      <c r="E119" s="106"/>
      <c r="F119" s="106"/>
      <c r="G119" s="107"/>
    </row>
    <row r="120" spans="1:7">
      <c r="A120" s="105"/>
      <c r="B120" s="106"/>
      <c r="C120" s="106"/>
      <c r="D120" s="106"/>
      <c r="E120" s="106"/>
      <c r="F120" s="106"/>
      <c r="G120" s="107"/>
    </row>
    <row r="121" spans="1:7">
      <c r="A121" s="105"/>
      <c r="B121" s="106"/>
      <c r="C121" s="106"/>
      <c r="D121" s="106"/>
      <c r="E121" s="106"/>
      <c r="F121" s="106"/>
      <c r="G121" s="107"/>
    </row>
    <row r="122" spans="1:7">
      <c r="A122" s="105"/>
      <c r="B122" s="106"/>
      <c r="C122" s="106"/>
      <c r="D122" s="106"/>
      <c r="E122" s="106"/>
      <c r="F122" s="106"/>
      <c r="G122" s="107"/>
    </row>
    <row r="123" spans="1:7">
      <c r="A123" s="105"/>
      <c r="B123" s="106"/>
      <c r="C123" s="106"/>
      <c r="D123" s="106"/>
      <c r="E123" s="106"/>
      <c r="F123" s="106"/>
      <c r="G123" s="107"/>
    </row>
    <row r="124" spans="1:7">
      <c r="A124" s="105"/>
      <c r="B124" s="106"/>
      <c r="C124" s="106"/>
      <c r="D124" s="106"/>
      <c r="E124" s="106"/>
      <c r="F124" s="106"/>
      <c r="G124" s="107"/>
    </row>
    <row r="125" spans="1:7">
      <c r="A125" s="105"/>
      <c r="B125" s="106"/>
      <c r="C125" s="106"/>
      <c r="D125" s="106"/>
      <c r="E125" s="106"/>
      <c r="F125" s="106"/>
      <c r="G125" s="107"/>
    </row>
    <row r="126" spans="1:7">
      <c r="A126" s="105"/>
      <c r="B126" s="106"/>
      <c r="C126" s="106"/>
      <c r="D126" s="106"/>
      <c r="E126" s="106"/>
      <c r="F126" s="106"/>
      <c r="G126" s="107"/>
    </row>
    <row r="127" spans="1:7">
      <c r="A127" s="105"/>
      <c r="B127" s="106"/>
      <c r="C127" s="106"/>
      <c r="D127" s="106"/>
      <c r="E127" s="106"/>
      <c r="F127" s="106"/>
      <c r="G127" s="107"/>
    </row>
    <row r="128" spans="1:7">
      <c r="A128" s="105"/>
      <c r="B128" s="106"/>
      <c r="C128" s="106"/>
      <c r="D128" s="106"/>
      <c r="E128" s="106"/>
      <c r="F128" s="106"/>
      <c r="G128" s="107"/>
    </row>
    <row r="129" spans="1:7">
      <c r="A129" s="105"/>
      <c r="B129" s="106"/>
      <c r="C129" s="106"/>
      <c r="D129" s="106"/>
      <c r="E129" s="106"/>
      <c r="F129" s="106"/>
      <c r="G129" s="107"/>
    </row>
    <row r="130" spans="1:7">
      <c r="A130" s="105"/>
      <c r="B130" s="106"/>
      <c r="C130" s="106"/>
      <c r="D130" s="106"/>
      <c r="E130" s="106"/>
      <c r="F130" s="106"/>
      <c r="G130" s="107"/>
    </row>
    <row r="131" spans="1:7">
      <c r="A131" s="105"/>
      <c r="B131" s="106"/>
      <c r="C131" s="106"/>
      <c r="D131" s="106"/>
      <c r="E131" s="106"/>
      <c r="F131" s="106"/>
      <c r="G131" s="107"/>
    </row>
    <row r="132" spans="1:7">
      <c r="A132" s="105"/>
      <c r="B132" s="106"/>
      <c r="C132" s="106"/>
      <c r="D132" s="106"/>
      <c r="E132" s="106"/>
      <c r="F132" s="106"/>
      <c r="G132" s="107"/>
    </row>
    <row r="133" spans="1:7">
      <c r="A133" s="105"/>
      <c r="B133" s="106"/>
      <c r="C133" s="106"/>
      <c r="D133" s="106"/>
      <c r="E133" s="106"/>
      <c r="F133" s="106"/>
      <c r="G133" s="107"/>
    </row>
    <row r="134" spans="1:7">
      <c r="A134" s="105"/>
      <c r="B134" s="106"/>
      <c r="C134" s="106"/>
      <c r="D134" s="106"/>
      <c r="E134" s="106"/>
      <c r="F134" s="106"/>
      <c r="G134" s="107"/>
    </row>
    <row r="135" spans="1:7">
      <c r="A135" s="105"/>
      <c r="B135" s="106"/>
      <c r="C135" s="106"/>
      <c r="D135" s="106"/>
      <c r="E135" s="106"/>
      <c r="F135" s="106"/>
      <c r="G135" s="107"/>
    </row>
    <row r="136" spans="1:7">
      <c r="A136" s="105"/>
      <c r="B136" s="106"/>
      <c r="C136" s="106"/>
      <c r="D136" s="106"/>
      <c r="E136" s="106"/>
      <c r="F136" s="106"/>
      <c r="G136" s="107"/>
    </row>
    <row r="137" spans="1:7">
      <c r="A137" s="105"/>
      <c r="B137" s="106"/>
      <c r="C137" s="106"/>
      <c r="D137" s="106"/>
      <c r="E137" s="106"/>
      <c r="F137" s="106"/>
      <c r="G137" s="107"/>
    </row>
    <row r="138" spans="1:7">
      <c r="A138" s="105"/>
      <c r="B138" s="106"/>
      <c r="C138" s="106"/>
      <c r="D138" s="106"/>
      <c r="E138" s="106"/>
      <c r="F138" s="106"/>
      <c r="G138" s="107"/>
    </row>
    <row r="139" spans="1:7">
      <c r="A139" s="105"/>
      <c r="B139" s="106"/>
      <c r="C139" s="106"/>
      <c r="D139" s="106"/>
      <c r="E139" s="106"/>
      <c r="F139" s="106"/>
      <c r="G139" s="107"/>
    </row>
    <row r="140" spans="1:7">
      <c r="A140" s="105"/>
      <c r="B140" s="106"/>
      <c r="C140" s="106"/>
      <c r="D140" s="106"/>
      <c r="E140" s="106"/>
      <c r="F140" s="106"/>
      <c r="G140" s="107"/>
    </row>
    <row r="141" spans="1:7">
      <c r="A141" s="105"/>
      <c r="B141" s="106"/>
      <c r="C141" s="106"/>
      <c r="D141" s="106"/>
      <c r="E141" s="106"/>
      <c r="F141" s="106"/>
      <c r="G141" s="107"/>
    </row>
    <row r="142" spans="1:7">
      <c r="A142" s="105"/>
      <c r="B142" s="106"/>
      <c r="C142" s="106"/>
      <c r="D142" s="106"/>
      <c r="E142" s="106"/>
      <c r="F142" s="106"/>
      <c r="G142" s="107"/>
    </row>
    <row r="143" spans="1:7">
      <c r="A143" s="105"/>
      <c r="B143" s="106"/>
      <c r="C143" s="106"/>
      <c r="D143" s="106"/>
      <c r="E143" s="106"/>
      <c r="F143" s="106"/>
      <c r="G143" s="107"/>
    </row>
    <row r="144" spans="1:7">
      <c r="A144" s="105"/>
      <c r="B144" s="106"/>
      <c r="C144" s="106"/>
      <c r="D144" s="106"/>
      <c r="E144" s="106"/>
      <c r="F144" s="106"/>
      <c r="G144" s="107"/>
    </row>
    <row r="145" spans="1:7">
      <c r="A145" s="105"/>
      <c r="B145" s="106"/>
      <c r="C145" s="106"/>
      <c r="D145" s="106"/>
      <c r="E145" s="106"/>
      <c r="F145" s="106"/>
      <c r="G145" s="107"/>
    </row>
    <row r="146" spans="1:7">
      <c r="A146" s="105"/>
      <c r="B146" s="106"/>
      <c r="C146" s="106"/>
      <c r="D146" s="106"/>
      <c r="E146" s="106"/>
      <c r="F146" s="106"/>
      <c r="G146" s="107"/>
    </row>
    <row r="147" spans="1:7">
      <c r="A147" s="105"/>
      <c r="B147" s="106"/>
      <c r="C147" s="106"/>
      <c r="D147" s="106"/>
      <c r="E147" s="106"/>
      <c r="F147" s="106"/>
      <c r="G147" s="107"/>
    </row>
    <row r="148" spans="1:7">
      <c r="A148" s="105"/>
      <c r="B148" s="106"/>
      <c r="C148" s="106"/>
      <c r="D148" s="106"/>
      <c r="E148" s="106"/>
      <c r="F148" s="106"/>
      <c r="G148" s="107"/>
    </row>
    <row r="149" spans="1:7">
      <c r="A149" s="105"/>
      <c r="B149" s="106"/>
      <c r="C149" s="106"/>
      <c r="D149" s="106"/>
      <c r="E149" s="106"/>
      <c r="F149" s="106"/>
      <c r="G149" s="107"/>
    </row>
    <row r="150" spans="1:7">
      <c r="A150" s="105"/>
      <c r="B150" s="106"/>
      <c r="C150" s="106"/>
      <c r="D150" s="106"/>
      <c r="E150" s="106"/>
      <c r="F150" s="106"/>
      <c r="G150" s="107"/>
    </row>
    <row r="151" spans="1:7">
      <c r="A151" s="105"/>
      <c r="B151" s="106"/>
      <c r="C151" s="106"/>
      <c r="D151" s="106"/>
      <c r="E151" s="106"/>
      <c r="F151" s="106"/>
      <c r="G151" s="107"/>
    </row>
    <row r="152" spans="1:7">
      <c r="A152" s="105"/>
      <c r="B152" s="106"/>
      <c r="C152" s="106"/>
      <c r="D152" s="106"/>
      <c r="E152" s="106"/>
      <c r="F152" s="106"/>
      <c r="G152" s="107"/>
    </row>
    <row r="153" spans="1:7">
      <c r="A153" s="105"/>
      <c r="B153" s="106"/>
      <c r="C153" s="106"/>
      <c r="D153" s="106"/>
      <c r="E153" s="106"/>
      <c r="F153" s="106"/>
      <c r="G153" s="107"/>
    </row>
    <row r="154" spans="1:7">
      <c r="A154" s="105"/>
      <c r="B154" s="106"/>
      <c r="C154" s="106"/>
      <c r="D154" s="106"/>
      <c r="E154" s="106"/>
      <c r="F154" s="106"/>
      <c r="G154" s="107"/>
    </row>
    <row r="155" spans="1:7">
      <c r="A155" s="105"/>
      <c r="B155" s="106"/>
      <c r="C155" s="106"/>
      <c r="D155" s="106"/>
      <c r="E155" s="106"/>
      <c r="F155" s="106"/>
      <c r="G155" s="107"/>
    </row>
    <row r="156" spans="1:7">
      <c r="A156" s="105"/>
      <c r="B156" s="106"/>
      <c r="C156" s="106"/>
      <c r="D156" s="106"/>
      <c r="E156" s="106"/>
      <c r="F156" s="106"/>
      <c r="G156" s="107"/>
    </row>
    <row r="157" spans="1:7">
      <c r="A157" s="105"/>
      <c r="B157" s="106"/>
      <c r="C157" s="106"/>
      <c r="D157" s="106"/>
      <c r="E157" s="106"/>
      <c r="F157" s="106"/>
      <c r="G157" s="107"/>
    </row>
    <row r="158" spans="1:7">
      <c r="A158" s="105"/>
      <c r="B158" s="106"/>
      <c r="C158" s="106"/>
      <c r="D158" s="106"/>
      <c r="E158" s="106"/>
      <c r="F158" s="106"/>
      <c r="G158" s="107"/>
    </row>
    <row r="159" spans="1:7">
      <c r="A159" s="105"/>
      <c r="B159" s="106"/>
      <c r="C159" s="106"/>
      <c r="D159" s="106"/>
      <c r="E159" s="106"/>
      <c r="F159" s="106"/>
      <c r="G159" s="107"/>
    </row>
    <row r="160" spans="1:7">
      <c r="A160" s="105"/>
      <c r="B160" s="106"/>
      <c r="C160" s="106"/>
      <c r="D160" s="106"/>
      <c r="E160" s="106"/>
      <c r="F160" s="106"/>
      <c r="G160" s="107"/>
    </row>
    <row r="161" spans="1:7">
      <c r="A161" s="105"/>
      <c r="B161" s="106"/>
      <c r="C161" s="106"/>
      <c r="D161" s="106"/>
      <c r="E161" s="106"/>
      <c r="F161" s="106"/>
      <c r="G161" s="107"/>
    </row>
    <row r="162" spans="1:7">
      <c r="A162" s="105"/>
      <c r="B162" s="106"/>
      <c r="C162" s="106"/>
      <c r="D162" s="106"/>
      <c r="E162" s="106"/>
      <c r="F162" s="106"/>
      <c r="G162" s="107"/>
    </row>
    <row r="163" spans="1:7">
      <c r="A163" s="105"/>
      <c r="B163" s="106"/>
      <c r="C163" s="106"/>
      <c r="D163" s="106"/>
      <c r="E163" s="106"/>
      <c r="F163" s="106"/>
      <c r="G163" s="107"/>
    </row>
    <row r="164" spans="1:7">
      <c r="A164" s="105"/>
      <c r="B164" s="106"/>
      <c r="C164" s="106"/>
      <c r="D164" s="106"/>
      <c r="E164" s="106"/>
      <c r="F164" s="106"/>
      <c r="G164" s="107"/>
    </row>
    <row r="165" spans="1:7">
      <c r="A165" s="105"/>
      <c r="B165" s="106"/>
      <c r="C165" s="106"/>
      <c r="D165" s="106"/>
      <c r="E165" s="106"/>
      <c r="F165" s="106"/>
      <c r="G165" s="107"/>
    </row>
    <row r="166" spans="1:7">
      <c r="A166" s="105"/>
      <c r="B166" s="106"/>
      <c r="C166" s="106"/>
      <c r="D166" s="106"/>
      <c r="E166" s="106"/>
      <c r="F166" s="106"/>
      <c r="G166" s="107"/>
    </row>
    <row r="167" spans="1:7">
      <c r="A167" s="105"/>
      <c r="B167" s="106"/>
      <c r="C167" s="106"/>
      <c r="D167" s="106"/>
      <c r="E167" s="106"/>
      <c r="F167" s="106"/>
      <c r="G167" s="107"/>
    </row>
    <row r="168" spans="1:7">
      <c r="A168" s="105"/>
      <c r="B168" s="106"/>
      <c r="C168" s="106"/>
      <c r="D168" s="106"/>
      <c r="E168" s="106"/>
      <c r="F168" s="106"/>
      <c r="G168" s="107"/>
    </row>
    <row r="169" spans="1:7">
      <c r="A169" s="105"/>
      <c r="B169" s="106"/>
      <c r="C169" s="106"/>
      <c r="D169" s="106"/>
      <c r="E169" s="106"/>
      <c r="F169" s="106"/>
      <c r="G169" s="107"/>
    </row>
    <row r="170" spans="1:7">
      <c r="A170" s="105"/>
      <c r="B170" s="106"/>
      <c r="C170" s="106"/>
      <c r="D170" s="106"/>
      <c r="E170" s="106"/>
      <c r="F170" s="106"/>
      <c r="G170" s="107"/>
    </row>
    <row r="171" spans="1:7">
      <c r="A171" s="105"/>
      <c r="B171" s="106"/>
      <c r="C171" s="106"/>
      <c r="D171" s="106"/>
      <c r="E171" s="106"/>
      <c r="F171" s="106"/>
      <c r="G171" s="107"/>
    </row>
    <row r="172" spans="1:7">
      <c r="A172" s="105"/>
      <c r="B172" s="106"/>
      <c r="C172" s="106"/>
      <c r="D172" s="106"/>
      <c r="E172" s="106"/>
      <c r="F172" s="106"/>
      <c r="G172" s="107"/>
    </row>
    <row r="173" spans="1:7">
      <c r="A173" s="105"/>
      <c r="B173" s="106"/>
      <c r="C173" s="106"/>
      <c r="D173" s="106"/>
      <c r="E173" s="106"/>
      <c r="F173" s="106"/>
      <c r="G173" s="107"/>
    </row>
    <row r="174" spans="1:7">
      <c r="A174" s="105"/>
      <c r="B174" s="106"/>
      <c r="C174" s="106"/>
      <c r="D174" s="106"/>
      <c r="E174" s="106"/>
      <c r="F174" s="106"/>
      <c r="G174" s="107"/>
    </row>
    <row r="175" spans="1:7">
      <c r="A175" s="105"/>
      <c r="B175" s="106"/>
      <c r="C175" s="106"/>
      <c r="D175" s="106"/>
      <c r="E175" s="106"/>
      <c r="F175" s="106"/>
      <c r="G175" s="107"/>
    </row>
    <row r="176" spans="1:7">
      <c r="A176" s="105"/>
      <c r="B176" s="106"/>
      <c r="C176" s="106"/>
      <c r="D176" s="106"/>
      <c r="E176" s="106"/>
      <c r="F176" s="106"/>
      <c r="G176" s="107"/>
    </row>
    <row r="177" spans="1:7">
      <c r="A177" s="105"/>
      <c r="B177" s="106"/>
      <c r="C177" s="106"/>
      <c r="D177" s="106"/>
      <c r="E177" s="106"/>
      <c r="F177" s="106"/>
      <c r="G177" s="107"/>
    </row>
    <row r="178" spans="1:7">
      <c r="A178" s="105"/>
      <c r="B178" s="106"/>
      <c r="C178" s="106"/>
      <c r="D178" s="106"/>
      <c r="E178" s="106"/>
      <c r="F178" s="106"/>
      <c r="G178" s="107"/>
    </row>
    <row r="179" spans="1:7">
      <c r="A179" s="105"/>
      <c r="B179" s="106"/>
      <c r="C179" s="106"/>
      <c r="D179" s="106"/>
      <c r="E179" s="106"/>
      <c r="F179" s="106"/>
      <c r="G179" s="107"/>
    </row>
    <row r="180" spans="1:7">
      <c r="A180" s="105"/>
      <c r="B180" s="106"/>
      <c r="C180" s="106"/>
      <c r="D180" s="106"/>
      <c r="E180" s="106"/>
      <c r="F180" s="106"/>
      <c r="G180" s="107"/>
    </row>
    <row r="181" spans="1:7">
      <c r="A181" s="105"/>
      <c r="B181" s="106"/>
      <c r="C181" s="106"/>
      <c r="D181" s="106"/>
      <c r="E181" s="106"/>
      <c r="F181" s="106"/>
      <c r="G181" s="107"/>
    </row>
    <row r="182" spans="1:7">
      <c r="A182" s="105"/>
      <c r="B182" s="106"/>
      <c r="C182" s="106"/>
      <c r="D182" s="106"/>
      <c r="E182" s="106"/>
      <c r="F182" s="106"/>
      <c r="G182" s="107"/>
    </row>
    <row r="183" spans="1:7">
      <c r="A183" s="105"/>
      <c r="B183" s="106"/>
      <c r="C183" s="106"/>
      <c r="D183" s="106"/>
      <c r="E183" s="106"/>
      <c r="F183" s="106"/>
      <c r="G183" s="107"/>
    </row>
    <row r="184" spans="1:7">
      <c r="A184" s="105"/>
      <c r="B184" s="106"/>
      <c r="C184" s="106"/>
      <c r="D184" s="106"/>
      <c r="E184" s="106"/>
      <c r="F184" s="106"/>
      <c r="G184" s="107"/>
    </row>
    <row r="185" spans="1:7">
      <c r="A185" s="105"/>
      <c r="B185" s="106"/>
      <c r="C185" s="106"/>
      <c r="D185" s="106"/>
      <c r="E185" s="106"/>
      <c r="F185" s="106"/>
      <c r="G185" s="107"/>
    </row>
    <row r="186" spans="1:7">
      <c r="A186" s="105"/>
      <c r="B186" s="106"/>
      <c r="C186" s="106"/>
      <c r="D186" s="106"/>
      <c r="E186" s="106"/>
      <c r="F186" s="106"/>
      <c r="G186" s="107"/>
    </row>
    <row r="187" spans="1:7">
      <c r="A187" s="105"/>
      <c r="B187" s="106"/>
      <c r="C187" s="106"/>
      <c r="D187" s="106"/>
      <c r="E187" s="106"/>
      <c r="F187" s="106"/>
      <c r="G187" s="107"/>
    </row>
    <row r="188" spans="1:7">
      <c r="A188" s="105"/>
      <c r="B188" s="106"/>
      <c r="C188" s="106"/>
      <c r="D188" s="106"/>
      <c r="E188" s="106"/>
      <c r="F188" s="106"/>
      <c r="G188" s="107"/>
    </row>
    <row r="189" spans="1:7">
      <c r="A189" s="105"/>
      <c r="B189" s="106"/>
      <c r="C189" s="106"/>
      <c r="D189" s="106"/>
      <c r="E189" s="106"/>
      <c r="F189" s="106"/>
      <c r="G189" s="107"/>
    </row>
    <row r="190" spans="1:7">
      <c r="A190" s="105"/>
      <c r="B190" s="106"/>
      <c r="C190" s="106"/>
      <c r="D190" s="106"/>
      <c r="E190" s="106"/>
      <c r="F190" s="106"/>
      <c r="G190" s="107"/>
    </row>
    <row r="191" spans="1:7">
      <c r="A191" s="105"/>
      <c r="B191" s="106"/>
      <c r="C191" s="106"/>
      <c r="D191" s="106"/>
      <c r="E191" s="106"/>
      <c r="F191" s="106"/>
      <c r="G191" s="107"/>
    </row>
    <row r="192" spans="1:7">
      <c r="A192" s="105"/>
      <c r="B192" s="106"/>
      <c r="C192" s="106"/>
      <c r="D192" s="106"/>
      <c r="E192" s="106"/>
      <c r="F192" s="106"/>
      <c r="G192" s="107"/>
    </row>
    <row r="193" spans="1:7">
      <c r="A193" s="105"/>
      <c r="B193" s="106"/>
      <c r="C193" s="106"/>
      <c r="D193" s="106"/>
      <c r="E193" s="106"/>
      <c r="F193" s="106"/>
      <c r="G193" s="107"/>
    </row>
    <row r="194" spans="1:7">
      <c r="A194" s="105"/>
      <c r="B194" s="106"/>
      <c r="C194" s="106"/>
      <c r="D194" s="106"/>
      <c r="E194" s="106"/>
      <c r="F194" s="106"/>
      <c r="G194" s="107"/>
    </row>
    <row r="195" spans="1:7">
      <c r="A195" s="105"/>
      <c r="B195" s="106"/>
      <c r="C195" s="106"/>
      <c r="D195" s="106"/>
      <c r="E195" s="106"/>
      <c r="F195" s="106"/>
      <c r="G195" s="107"/>
    </row>
    <row r="196" spans="1:7">
      <c r="A196" s="105"/>
      <c r="B196" s="106"/>
      <c r="C196" s="106"/>
      <c r="D196" s="106"/>
      <c r="E196" s="106"/>
      <c r="F196" s="106"/>
      <c r="G196" s="107"/>
    </row>
    <row r="197" spans="1:7">
      <c r="A197" s="105"/>
      <c r="B197" s="106"/>
      <c r="C197" s="106"/>
      <c r="D197" s="106"/>
      <c r="E197" s="106"/>
      <c r="F197" s="106"/>
      <c r="G197" s="107"/>
    </row>
    <row r="198" spans="1:7">
      <c r="A198" s="105"/>
      <c r="B198" s="106"/>
      <c r="C198" s="106"/>
      <c r="D198" s="106"/>
      <c r="E198" s="106"/>
      <c r="F198" s="106"/>
      <c r="G198" s="107"/>
    </row>
    <row r="199" spans="1:7">
      <c r="A199" s="105"/>
      <c r="B199" s="106"/>
      <c r="C199" s="106"/>
      <c r="D199" s="106"/>
      <c r="E199" s="106"/>
      <c r="F199" s="106"/>
      <c r="G199" s="107"/>
    </row>
    <row r="200" spans="1:7">
      <c r="A200" s="105"/>
      <c r="B200" s="106"/>
      <c r="C200" s="106"/>
      <c r="D200" s="106"/>
      <c r="E200" s="106"/>
      <c r="F200" s="106"/>
      <c r="G200" s="107"/>
    </row>
    <row r="201" spans="1:7">
      <c r="A201" s="105"/>
      <c r="B201" s="106"/>
      <c r="C201" s="106"/>
      <c r="D201" s="106"/>
      <c r="E201" s="106"/>
      <c r="F201" s="106"/>
      <c r="G201" s="107"/>
    </row>
    <row r="202" spans="1:7">
      <c r="A202" s="105"/>
      <c r="B202" s="106"/>
      <c r="C202" s="106"/>
      <c r="D202" s="106"/>
      <c r="E202" s="106"/>
      <c r="F202" s="106"/>
      <c r="G202" s="107"/>
    </row>
    <row r="203" spans="1:7">
      <c r="A203" s="105"/>
      <c r="B203" s="106"/>
      <c r="C203" s="106"/>
      <c r="D203" s="106"/>
      <c r="E203" s="106"/>
      <c r="F203" s="106"/>
      <c r="G203" s="107"/>
    </row>
    <row r="204" spans="1:7">
      <c r="A204" s="105"/>
      <c r="B204" s="106"/>
      <c r="C204" s="106"/>
      <c r="D204" s="106"/>
      <c r="E204" s="106"/>
      <c r="F204" s="106"/>
      <c r="G204" s="107"/>
    </row>
    <row r="205" spans="1:7">
      <c r="A205" s="105"/>
      <c r="B205" s="106"/>
      <c r="C205" s="106"/>
      <c r="D205" s="106"/>
      <c r="E205" s="106"/>
      <c r="F205" s="106"/>
      <c r="G205" s="107"/>
    </row>
    <row r="206" spans="1:7">
      <c r="A206" s="105"/>
      <c r="B206" s="106"/>
      <c r="C206" s="106"/>
      <c r="D206" s="106"/>
      <c r="E206" s="106"/>
      <c r="F206" s="106"/>
      <c r="G206" s="107"/>
    </row>
    <row r="207" spans="1:7">
      <c r="A207" s="105"/>
      <c r="B207" s="106"/>
      <c r="C207" s="106"/>
      <c r="D207" s="106"/>
      <c r="E207" s="106"/>
      <c r="F207" s="106"/>
      <c r="G207" s="107"/>
    </row>
    <row r="208" spans="1:7">
      <c r="A208" s="105"/>
      <c r="B208" s="106"/>
      <c r="C208" s="106"/>
      <c r="D208" s="106"/>
      <c r="E208" s="106"/>
      <c r="F208" s="106"/>
      <c r="G208" s="107"/>
    </row>
    <row r="209" spans="1:7">
      <c r="A209" s="105"/>
      <c r="B209" s="106"/>
      <c r="C209" s="106"/>
      <c r="D209" s="106"/>
      <c r="E209" s="106"/>
      <c r="F209" s="106"/>
      <c r="G209" s="107"/>
    </row>
    <row r="210" spans="1:7">
      <c r="A210" s="105"/>
      <c r="B210" s="106"/>
      <c r="C210" s="106"/>
      <c r="D210" s="106"/>
      <c r="E210" s="106"/>
      <c r="F210" s="106"/>
      <c r="G210" s="107"/>
    </row>
    <row r="211" spans="1:7">
      <c r="A211" s="105"/>
      <c r="B211" s="106"/>
      <c r="C211" s="106"/>
      <c r="D211" s="106"/>
      <c r="E211" s="106"/>
      <c r="F211" s="106"/>
      <c r="G211" s="107"/>
    </row>
    <row r="212" spans="1:7">
      <c r="A212" s="105"/>
      <c r="B212" s="106"/>
      <c r="C212" s="106"/>
      <c r="D212" s="106"/>
      <c r="E212" s="106"/>
      <c r="F212" s="106"/>
      <c r="G212" s="107"/>
    </row>
    <row r="213" spans="1:7">
      <c r="A213" s="105"/>
      <c r="B213" s="106"/>
      <c r="C213" s="106"/>
      <c r="D213" s="106"/>
      <c r="E213" s="106"/>
      <c r="F213" s="106"/>
      <c r="G213" s="107"/>
    </row>
    <row r="214" spans="1:7">
      <c r="A214" s="105"/>
      <c r="B214" s="106"/>
      <c r="C214" s="106"/>
      <c r="D214" s="106"/>
      <c r="E214" s="106"/>
      <c r="F214" s="106"/>
      <c r="G214" s="107"/>
    </row>
    <row r="215" spans="1:7">
      <c r="A215" s="105"/>
      <c r="B215" s="106"/>
      <c r="C215" s="106"/>
      <c r="D215" s="106"/>
      <c r="E215" s="106"/>
      <c r="F215" s="106"/>
      <c r="G215" s="107"/>
    </row>
    <row r="216" spans="1:7">
      <c r="A216" s="105"/>
      <c r="B216" s="106"/>
      <c r="C216" s="106"/>
      <c r="D216" s="106"/>
      <c r="E216" s="106"/>
      <c r="F216" s="106"/>
      <c r="G216" s="107"/>
    </row>
    <row r="217" spans="1:7">
      <c r="A217" s="105"/>
      <c r="B217" s="106"/>
      <c r="C217" s="106"/>
      <c r="D217" s="106"/>
      <c r="E217" s="106"/>
      <c r="F217" s="106"/>
      <c r="G217" s="107"/>
    </row>
    <row r="218" spans="1:7">
      <c r="A218" s="105"/>
      <c r="B218" s="106"/>
      <c r="C218" s="106"/>
      <c r="D218" s="106"/>
      <c r="E218" s="106"/>
      <c r="F218" s="106"/>
      <c r="G218" s="107"/>
    </row>
    <row r="219" spans="1:7">
      <c r="A219" s="105"/>
      <c r="B219" s="106"/>
      <c r="C219" s="106"/>
      <c r="D219" s="106"/>
      <c r="E219" s="106"/>
      <c r="F219" s="106"/>
      <c r="G219" s="107"/>
    </row>
    <row r="220" spans="1:7">
      <c r="A220" s="105"/>
      <c r="B220" s="106"/>
      <c r="C220" s="106"/>
      <c r="D220" s="106"/>
      <c r="E220" s="106"/>
      <c r="F220" s="106"/>
      <c r="G220" s="107"/>
    </row>
    <row r="221" spans="1:7">
      <c r="A221" s="105"/>
      <c r="B221" s="106"/>
      <c r="C221" s="106"/>
      <c r="D221" s="106"/>
      <c r="E221" s="106"/>
      <c r="F221" s="106"/>
      <c r="G221" s="107"/>
    </row>
    <row r="222" spans="1:7">
      <c r="A222" s="105"/>
      <c r="B222" s="106"/>
      <c r="C222" s="106"/>
      <c r="D222" s="106"/>
      <c r="E222" s="106"/>
      <c r="F222" s="106"/>
      <c r="G222" s="107"/>
    </row>
    <row r="223" spans="1:7">
      <c r="A223" s="105"/>
      <c r="B223" s="106"/>
      <c r="C223" s="106"/>
      <c r="D223" s="106"/>
      <c r="E223" s="106"/>
      <c r="F223" s="106"/>
      <c r="G223" s="107"/>
    </row>
    <row r="224" spans="1:7">
      <c r="A224" s="105"/>
      <c r="B224" s="106"/>
      <c r="C224" s="106"/>
      <c r="D224" s="106"/>
      <c r="E224" s="106"/>
      <c r="F224" s="106"/>
      <c r="G224" s="107"/>
    </row>
    <row r="225" spans="1:7">
      <c r="A225" s="105"/>
      <c r="B225" s="106"/>
      <c r="C225" s="106"/>
      <c r="D225" s="106"/>
      <c r="E225" s="106"/>
      <c r="F225" s="106"/>
      <c r="G225" s="107"/>
    </row>
    <row r="226" spans="1:7">
      <c r="A226" s="105"/>
      <c r="B226" s="106"/>
      <c r="C226" s="106"/>
      <c r="D226" s="106"/>
      <c r="E226" s="106"/>
      <c r="F226" s="106"/>
      <c r="G226" s="107"/>
    </row>
    <row r="227" spans="1:7">
      <c r="A227" s="105"/>
      <c r="B227" s="106"/>
      <c r="C227" s="106"/>
      <c r="D227" s="106"/>
      <c r="E227" s="106"/>
      <c r="F227" s="106"/>
      <c r="G227" s="107"/>
    </row>
    <row r="228" spans="1:7">
      <c r="A228" s="105"/>
      <c r="B228" s="106"/>
      <c r="C228" s="106"/>
      <c r="D228" s="106"/>
      <c r="E228" s="106"/>
      <c r="F228" s="106"/>
      <c r="G228" s="107"/>
    </row>
    <row r="229" spans="1:7">
      <c r="A229" s="105"/>
      <c r="B229" s="106"/>
      <c r="C229" s="106"/>
      <c r="D229" s="106"/>
      <c r="E229" s="106"/>
      <c r="F229" s="106"/>
      <c r="G229" s="107"/>
    </row>
    <row r="230" spans="1:7">
      <c r="A230" s="105"/>
      <c r="B230" s="106"/>
      <c r="C230" s="106"/>
      <c r="D230" s="106"/>
      <c r="E230" s="106"/>
      <c r="F230" s="106"/>
      <c r="G230" s="107"/>
    </row>
    <row r="231" spans="1:7">
      <c r="A231" s="105"/>
      <c r="B231" s="106"/>
      <c r="C231" s="106"/>
      <c r="D231" s="106"/>
      <c r="E231" s="106"/>
      <c r="F231" s="106"/>
      <c r="G231" s="107"/>
    </row>
    <row r="232" spans="1:7">
      <c r="A232" s="105"/>
      <c r="B232" s="106"/>
      <c r="C232" s="106"/>
      <c r="D232" s="106"/>
      <c r="E232" s="106"/>
      <c r="F232" s="106"/>
      <c r="G232" s="107"/>
    </row>
    <row r="233" spans="1:7">
      <c r="A233" s="105"/>
      <c r="B233" s="106"/>
      <c r="C233" s="106"/>
      <c r="D233" s="106"/>
      <c r="E233" s="106"/>
      <c r="F233" s="106"/>
      <c r="G233" s="107"/>
    </row>
    <row r="234" spans="1:7">
      <c r="A234" s="105"/>
      <c r="B234" s="106"/>
      <c r="C234" s="106"/>
      <c r="D234" s="106"/>
      <c r="E234" s="106"/>
      <c r="F234" s="106"/>
      <c r="G234" s="107"/>
    </row>
    <row r="235" spans="1:7">
      <c r="A235" s="105"/>
      <c r="B235" s="106"/>
      <c r="C235" s="106"/>
      <c r="D235" s="106"/>
      <c r="E235" s="106"/>
      <c r="F235" s="106"/>
      <c r="G235" s="107"/>
    </row>
    <row r="236" spans="1:7">
      <c r="A236" s="105"/>
      <c r="B236" s="106"/>
      <c r="C236" s="106"/>
      <c r="D236" s="106"/>
      <c r="E236" s="106"/>
      <c r="F236" s="106"/>
      <c r="G236" s="107"/>
    </row>
    <row r="237" spans="1:7">
      <c r="A237" s="105"/>
      <c r="B237" s="106"/>
      <c r="C237" s="106"/>
      <c r="D237" s="106"/>
      <c r="E237" s="106"/>
      <c r="F237" s="106"/>
      <c r="G237" s="107"/>
    </row>
    <row r="238" spans="1:7">
      <c r="A238" s="105"/>
      <c r="B238" s="106"/>
      <c r="C238" s="106"/>
      <c r="D238" s="106"/>
      <c r="E238" s="106"/>
      <c r="F238" s="106"/>
      <c r="G238" s="107"/>
    </row>
    <row r="239" spans="1:7">
      <c r="A239" s="105"/>
      <c r="B239" s="106"/>
      <c r="C239" s="106"/>
      <c r="D239" s="106"/>
      <c r="E239" s="106"/>
      <c r="F239" s="106"/>
      <c r="G239" s="107"/>
    </row>
    <row r="240" spans="1:7">
      <c r="A240" s="105"/>
      <c r="B240" s="106"/>
      <c r="C240" s="106"/>
      <c r="D240" s="106"/>
      <c r="E240" s="106"/>
      <c r="F240" s="106"/>
      <c r="G240" s="107"/>
    </row>
    <row r="241" spans="1:7">
      <c r="A241" s="105"/>
      <c r="B241" s="106"/>
      <c r="C241" s="106"/>
      <c r="D241" s="106"/>
      <c r="E241" s="106"/>
      <c r="F241" s="106"/>
      <c r="G241" s="107"/>
    </row>
    <row r="242" spans="1:7">
      <c r="A242" s="105"/>
      <c r="B242" s="106"/>
      <c r="C242" s="106"/>
      <c r="D242" s="106"/>
      <c r="E242" s="106"/>
      <c r="F242" s="106"/>
      <c r="G242" s="107"/>
    </row>
    <row r="243" spans="1:7">
      <c r="A243" s="105"/>
      <c r="B243" s="106"/>
      <c r="C243" s="106"/>
      <c r="D243" s="106"/>
      <c r="E243" s="106"/>
      <c r="F243" s="106"/>
      <c r="G243" s="107"/>
    </row>
    <row r="244" spans="1:7">
      <c r="A244" s="105"/>
      <c r="B244" s="106"/>
      <c r="C244" s="106"/>
      <c r="D244" s="106"/>
      <c r="E244" s="106"/>
      <c r="F244" s="106"/>
      <c r="G244" s="107"/>
    </row>
    <row r="245" spans="1:7">
      <c r="A245" s="105"/>
      <c r="B245" s="106"/>
      <c r="C245" s="106"/>
      <c r="D245" s="106"/>
      <c r="E245" s="106"/>
      <c r="F245" s="106"/>
      <c r="G245" s="107"/>
    </row>
    <row r="246" spans="1:7">
      <c r="A246" s="105"/>
      <c r="B246" s="106"/>
      <c r="C246" s="106"/>
      <c r="D246" s="106"/>
      <c r="E246" s="106"/>
      <c r="F246" s="106"/>
      <c r="G246" s="107"/>
    </row>
    <row r="247" spans="1:7">
      <c r="A247" s="105"/>
      <c r="B247" s="106"/>
      <c r="C247" s="106"/>
      <c r="D247" s="106"/>
      <c r="E247" s="106"/>
      <c r="F247" s="106"/>
      <c r="G247" s="107"/>
    </row>
    <row r="248" spans="1:7">
      <c r="A248" s="105"/>
      <c r="B248" s="106"/>
      <c r="C248" s="106"/>
      <c r="D248" s="106"/>
      <c r="E248" s="106"/>
      <c r="F248" s="106"/>
      <c r="G248" s="107"/>
    </row>
    <row r="249" spans="1:7">
      <c r="A249" s="105"/>
      <c r="B249" s="106"/>
      <c r="C249" s="106"/>
      <c r="D249" s="106"/>
      <c r="E249" s="106"/>
      <c r="F249" s="106"/>
      <c r="G249" s="107"/>
    </row>
    <row r="250" spans="1:7" ht="17.25" thickBot="1">
      <c r="A250" s="108"/>
      <c r="B250" s="109"/>
      <c r="C250" s="109"/>
      <c r="D250" s="109"/>
      <c r="E250" s="109"/>
      <c r="F250" s="109"/>
      <c r="G250" s="110"/>
    </row>
    <row r="251" spans="1:7" ht="17.25" thickTop="1"/>
  </sheetData>
  <sheetProtection sheet="1" objects="1" scenarios="1"/>
  <dataValidations count="5">
    <dataValidation type="list" allowBlank="1" showInputMessage="1" showErrorMessage="1" sqref="E2:E250" xr:uid="{F5E4BFE8-4AE6-49A6-962F-C48CAF6D4235}">
      <formula1>$K$2:$K$9</formula1>
    </dataValidation>
    <dataValidation type="list" allowBlank="1" showInputMessage="1" showErrorMessage="1" sqref="C2:C250" xr:uid="{16286D12-0A51-43C4-AF5C-A38E664D6AB3}">
      <formula1>$N$1:$U$1</formula1>
    </dataValidation>
    <dataValidation type="list" allowBlank="1" showInputMessage="1" showErrorMessage="1" sqref="A2:A251" xr:uid="{979F937B-9199-4A02-80D8-245E526680BD}">
      <formula1>$M$2:$M$13</formula1>
    </dataValidation>
    <dataValidation type="list" allowBlank="1" showInputMessage="1" showErrorMessage="1" sqref="D2:D250" xr:uid="{E13D1BE5-605B-418A-BDC8-36062B50951E}">
      <formula1>$I$2:$I$14</formula1>
    </dataValidation>
    <dataValidation type="list" allowBlank="1" showInputMessage="1" showErrorMessage="1" sqref="F2:F250" xr:uid="{D39AFC17-BCBE-4F2C-A4DF-8954B2A6E586}">
      <formula1>$W$1:$W$2</formula1>
    </dataValidation>
  </dataValidations>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70E6C5-8730-4185-B741-B395892B3A8B}">
  <sheetPr>
    <tabColor rgb="FFCFDBE6"/>
  </sheetPr>
  <dimension ref="A1:D14"/>
  <sheetViews>
    <sheetView workbookViewId="0">
      <selection activeCell="I9" sqref="I9"/>
    </sheetView>
  </sheetViews>
  <sheetFormatPr defaultRowHeight="15"/>
  <cols>
    <col min="1" max="1" width="11.85546875" customWidth="1"/>
    <col min="2" max="2" width="10.85546875" customWidth="1"/>
  </cols>
  <sheetData>
    <row r="1" spans="1:4" ht="16.5">
      <c r="A1" s="50" t="s">
        <v>2</v>
      </c>
      <c r="B1" s="51" t="s">
        <v>39</v>
      </c>
      <c r="C1" s="52" t="s">
        <v>21</v>
      </c>
      <c r="D1" s="33" t="s">
        <v>16</v>
      </c>
    </row>
    <row r="2" spans="1:4" ht="16.5">
      <c r="A2" s="156" t="s">
        <v>3</v>
      </c>
      <c r="B2" s="36">
        <f>'Final Registration'!E3</f>
        <v>0</v>
      </c>
      <c r="C2" s="158"/>
      <c r="D2" s="158"/>
    </row>
    <row r="3" spans="1:4" ht="16.5">
      <c r="A3" s="156" t="s">
        <v>4</v>
      </c>
      <c r="B3" s="36">
        <f>'Final Registration'!E4</f>
        <v>0</v>
      </c>
      <c r="C3" s="74"/>
      <c r="D3" s="157" t="e">
        <f>C3/B2</f>
        <v>#DIV/0!</v>
      </c>
    </row>
    <row r="4" spans="1:4" ht="16.5">
      <c r="A4" s="156" t="s">
        <v>5</v>
      </c>
      <c r="B4" s="36">
        <f>'Final Registration'!E5</f>
        <v>0</v>
      </c>
      <c r="C4" s="74"/>
      <c r="D4" s="157" t="e">
        <f t="shared" ref="D4:D13" si="0">C4/B3</f>
        <v>#DIV/0!</v>
      </c>
    </row>
    <row r="5" spans="1:4" ht="16.5">
      <c r="A5" s="156" t="s">
        <v>6</v>
      </c>
      <c r="B5" s="36">
        <f>'Final Registration'!E6</f>
        <v>0</v>
      </c>
      <c r="C5" s="74"/>
      <c r="D5" s="157" t="e">
        <f t="shared" si="0"/>
        <v>#DIV/0!</v>
      </c>
    </row>
    <row r="6" spans="1:4" ht="16.5">
      <c r="A6" s="156">
        <v>1</v>
      </c>
      <c r="B6" s="36">
        <f>'Final Registration'!E7</f>
        <v>0</v>
      </c>
      <c r="C6" s="74"/>
      <c r="D6" s="157" t="e">
        <f t="shared" si="0"/>
        <v>#DIV/0!</v>
      </c>
    </row>
    <row r="7" spans="1:4" ht="16.5">
      <c r="A7" s="156">
        <v>2</v>
      </c>
      <c r="B7" s="36">
        <f>'Final Registration'!E8</f>
        <v>0</v>
      </c>
      <c r="C7" s="74"/>
      <c r="D7" s="157" t="e">
        <f t="shared" si="0"/>
        <v>#DIV/0!</v>
      </c>
    </row>
    <row r="8" spans="1:4" ht="16.5">
      <c r="A8" s="156">
        <v>3</v>
      </c>
      <c r="B8" s="36">
        <f>'Final Registration'!E9</f>
        <v>0</v>
      </c>
      <c r="C8" s="74"/>
      <c r="D8" s="157" t="e">
        <f t="shared" si="0"/>
        <v>#DIV/0!</v>
      </c>
    </row>
    <row r="9" spans="1:4" ht="16.5">
      <c r="A9" s="156">
        <v>4</v>
      </c>
      <c r="B9" s="36">
        <f>'Final Registration'!E10</f>
        <v>0</v>
      </c>
      <c r="C9" s="74"/>
      <c r="D9" s="157" t="e">
        <f t="shared" si="0"/>
        <v>#DIV/0!</v>
      </c>
    </row>
    <row r="10" spans="1:4" ht="16.5">
      <c r="A10" s="156">
        <v>5</v>
      </c>
      <c r="B10" s="36">
        <f>'Final Registration'!E11</f>
        <v>0</v>
      </c>
      <c r="C10" s="74"/>
      <c r="D10" s="157" t="e">
        <f t="shared" si="0"/>
        <v>#DIV/0!</v>
      </c>
    </row>
    <row r="11" spans="1:4" ht="16.5">
      <c r="A11" s="156">
        <v>6</v>
      </c>
      <c r="B11" s="36">
        <f>'Final Registration'!E12</f>
        <v>0</v>
      </c>
      <c r="C11" s="74"/>
      <c r="D11" s="157" t="e">
        <f t="shared" si="0"/>
        <v>#DIV/0!</v>
      </c>
    </row>
    <row r="12" spans="1:4" ht="16.5">
      <c r="A12" s="156">
        <v>7</v>
      </c>
      <c r="B12" s="36">
        <f>'Final Registration'!E13</f>
        <v>0</v>
      </c>
      <c r="C12" s="74"/>
      <c r="D12" s="157" t="e">
        <f t="shared" si="0"/>
        <v>#DIV/0!</v>
      </c>
    </row>
    <row r="13" spans="1:4" ht="16.5">
      <c r="A13" s="156">
        <v>8</v>
      </c>
      <c r="B13" s="36">
        <f>'Final Registration'!E14</f>
        <v>0</v>
      </c>
      <c r="C13" s="74"/>
      <c r="D13" s="157" t="e">
        <f t="shared" si="0"/>
        <v>#DIV/0!</v>
      </c>
    </row>
    <row r="14" spans="1:4" ht="17.25" thickBot="1">
      <c r="A14" s="153" t="s">
        <v>88</v>
      </c>
      <c r="B14" s="154">
        <f>SUM(B5:B12)</f>
        <v>0</v>
      </c>
      <c r="C14" s="154">
        <f>SUM(C6:C13)</f>
        <v>0</v>
      </c>
      <c r="D14" s="155" t="e">
        <f>C14/B14</f>
        <v>#DIV/0!</v>
      </c>
    </row>
  </sheetData>
  <sheetProtection sheet="1" objects="1" scenarios="1"/>
  <pageMargins left="0.7" right="0.7" top="0.75" bottom="0.75" header="0.3" footer="0.3"/>
  <pageSetup orientation="portrait"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1FFAF2-7A08-426C-AF00-D7092B677ED8}">
  <sheetPr>
    <tabColor rgb="FFCFDBE6"/>
  </sheetPr>
  <dimension ref="A1:R250"/>
  <sheetViews>
    <sheetView workbookViewId="0">
      <selection activeCell="F8" sqref="F8"/>
    </sheetView>
  </sheetViews>
  <sheetFormatPr defaultColWidth="8.7109375" defaultRowHeight="16.5"/>
  <cols>
    <col min="1" max="2" width="17.5703125" style="6" customWidth="1"/>
    <col min="3" max="3" width="15.7109375" style="6" customWidth="1"/>
    <col min="4" max="4" width="20.85546875" style="6" customWidth="1"/>
    <col min="5" max="5" width="13.7109375" style="6" customWidth="1"/>
    <col min="6" max="6" width="15.140625" style="6" customWidth="1"/>
    <col min="7" max="7" width="19.140625" style="6" customWidth="1"/>
    <col min="8" max="8" width="13.28515625" style="6" customWidth="1"/>
    <col min="9" max="9" width="12.7109375" style="6" customWidth="1"/>
    <col min="10" max="10" width="1.85546875" style="6" customWidth="1"/>
    <col min="11" max="11" width="20.28515625" style="6" hidden="1" customWidth="1"/>
    <col min="12" max="12" width="6.5703125" style="6" hidden="1" customWidth="1"/>
    <col min="13" max="15" width="8.7109375" style="6"/>
    <col min="16" max="16" width="9.42578125" style="6" customWidth="1"/>
    <col min="17" max="17" width="8.7109375" style="6"/>
    <col min="18" max="18" width="9.42578125" style="6" hidden="1" customWidth="1"/>
    <col min="19" max="16384" width="8.7109375" style="6"/>
  </cols>
  <sheetData>
    <row r="1" spans="1:18" ht="17.25" thickBot="1">
      <c r="A1" s="5" t="s">
        <v>40</v>
      </c>
      <c r="B1" s="5" t="s">
        <v>41</v>
      </c>
      <c r="C1" s="37" t="s">
        <v>89</v>
      </c>
      <c r="D1" s="5" t="s">
        <v>90</v>
      </c>
      <c r="E1" s="5" t="s">
        <v>91</v>
      </c>
      <c r="F1" s="5" t="s">
        <v>92</v>
      </c>
      <c r="G1" s="5" t="s">
        <v>93</v>
      </c>
      <c r="H1" s="5" t="s">
        <v>23</v>
      </c>
      <c r="I1" s="37" t="s">
        <v>94</v>
      </c>
      <c r="J1" s="7"/>
      <c r="K1" s="7" t="s">
        <v>46</v>
      </c>
      <c r="M1" s="82" t="s">
        <v>2</v>
      </c>
      <c r="N1" s="83" t="s">
        <v>95</v>
      </c>
      <c r="O1" s="83" t="s">
        <v>96</v>
      </c>
      <c r="P1" s="84" t="s">
        <v>23</v>
      </c>
      <c r="R1" s="6" t="s">
        <v>95</v>
      </c>
    </row>
    <row r="2" spans="1:18">
      <c r="A2" s="111"/>
      <c r="B2" s="112"/>
      <c r="C2" s="112"/>
      <c r="D2" s="112"/>
      <c r="E2" s="112"/>
      <c r="F2" s="112"/>
      <c r="G2" s="112"/>
      <c r="H2" s="113"/>
      <c r="I2" s="113"/>
      <c r="K2" s="6" t="s">
        <v>55</v>
      </c>
      <c r="L2" s="6">
        <f>COUNTIFS($D$2:$D$250,K2,$I$2:$I$250,"Registered")</f>
        <v>0</v>
      </c>
      <c r="M2" s="85" t="s">
        <v>3</v>
      </c>
      <c r="N2" s="86">
        <f>COUNTIFS($C$2:$C$250,M2,$I$2:$I$250,"Inquired")</f>
        <v>0</v>
      </c>
      <c r="O2" s="86">
        <f>COUNTIFS($C$2:$C$250,M2,$I$2:$I$250,"Applied")</f>
        <v>0</v>
      </c>
      <c r="P2" s="87">
        <f>COUNTIFS($C$2:$C$250,M2,$I$2:$I$250,"Registered")</f>
        <v>0</v>
      </c>
      <c r="R2" s="6" t="s">
        <v>96</v>
      </c>
    </row>
    <row r="3" spans="1:18">
      <c r="A3" s="114"/>
      <c r="B3" s="74"/>
      <c r="C3" s="74"/>
      <c r="D3" s="74"/>
      <c r="E3" s="74"/>
      <c r="F3" s="74"/>
      <c r="G3" s="74"/>
      <c r="H3" s="115"/>
      <c r="I3" s="115"/>
      <c r="K3" s="6" t="s">
        <v>56</v>
      </c>
      <c r="L3" s="6">
        <f t="shared" ref="L3:L10" si="0">COUNTIFS($D$2:$D$250,K3,$I$2:$I$250,"Registered")</f>
        <v>0</v>
      </c>
      <c r="M3" s="88" t="s">
        <v>4</v>
      </c>
      <c r="N3" s="89">
        <f t="shared" ref="N3:N13" si="1">COUNTIFS($C$2:$C$250,M3,$I$2:$I$250,"Inquired")</f>
        <v>0</v>
      </c>
      <c r="O3" s="89">
        <f t="shared" ref="O3:O13" si="2">COUNTIFS($C$2:$C$250,M3,$I$2:$I$250,"Applied")</f>
        <v>0</v>
      </c>
      <c r="P3" s="90">
        <f t="shared" ref="P3:P13" si="3">COUNTIFS($C$2:$C$250,M3,$I$2:$I$250,"Registered")</f>
        <v>0</v>
      </c>
      <c r="R3" s="6" t="s">
        <v>23</v>
      </c>
    </row>
    <row r="4" spans="1:18">
      <c r="A4" s="114"/>
      <c r="B4" s="74"/>
      <c r="C4" s="74"/>
      <c r="D4" s="74"/>
      <c r="E4" s="74"/>
      <c r="F4" s="74"/>
      <c r="G4" s="74"/>
      <c r="H4" s="115"/>
      <c r="I4" s="115"/>
      <c r="K4" s="6" t="s">
        <v>57</v>
      </c>
      <c r="L4" s="6">
        <f t="shared" si="0"/>
        <v>0</v>
      </c>
      <c r="M4" s="91" t="s">
        <v>5</v>
      </c>
      <c r="N4" s="92">
        <f t="shared" si="1"/>
        <v>0</v>
      </c>
      <c r="O4" s="92">
        <f t="shared" si="2"/>
        <v>0</v>
      </c>
      <c r="P4" s="93">
        <f t="shared" si="3"/>
        <v>0</v>
      </c>
    </row>
    <row r="5" spans="1:18">
      <c r="A5" s="114"/>
      <c r="B5" s="74"/>
      <c r="C5" s="74"/>
      <c r="D5" s="74"/>
      <c r="E5" s="74"/>
      <c r="F5" s="74"/>
      <c r="G5" s="74"/>
      <c r="H5" s="115"/>
      <c r="I5" s="115"/>
      <c r="K5" s="6" t="s">
        <v>58</v>
      </c>
      <c r="L5" s="6">
        <f t="shared" si="0"/>
        <v>0</v>
      </c>
      <c r="M5" s="88" t="s">
        <v>6</v>
      </c>
      <c r="N5" s="89">
        <f t="shared" si="1"/>
        <v>0</v>
      </c>
      <c r="O5" s="89">
        <f t="shared" si="2"/>
        <v>0</v>
      </c>
      <c r="P5" s="90">
        <f t="shared" si="3"/>
        <v>0</v>
      </c>
    </row>
    <row r="6" spans="1:18">
      <c r="A6" s="114"/>
      <c r="B6" s="74"/>
      <c r="C6" s="74"/>
      <c r="D6" s="74"/>
      <c r="E6" s="74"/>
      <c r="F6" s="74"/>
      <c r="G6" s="74"/>
      <c r="H6" s="115"/>
      <c r="I6" s="115"/>
      <c r="K6" s="6" t="s">
        <v>59</v>
      </c>
      <c r="L6" s="6">
        <f t="shared" si="0"/>
        <v>0</v>
      </c>
      <c r="M6" s="91">
        <v>1</v>
      </c>
      <c r="N6" s="92">
        <f t="shared" si="1"/>
        <v>0</v>
      </c>
      <c r="O6" s="92">
        <f t="shared" si="2"/>
        <v>0</v>
      </c>
      <c r="P6" s="93">
        <f t="shared" si="3"/>
        <v>0</v>
      </c>
    </row>
    <row r="7" spans="1:18">
      <c r="A7" s="114"/>
      <c r="B7" s="74"/>
      <c r="C7" s="74"/>
      <c r="D7" s="74"/>
      <c r="E7" s="74"/>
      <c r="F7" s="74"/>
      <c r="G7" s="74"/>
      <c r="H7" s="115"/>
      <c r="I7" s="115"/>
      <c r="K7" s="6" t="s">
        <v>60</v>
      </c>
      <c r="L7" s="6">
        <f t="shared" si="0"/>
        <v>0</v>
      </c>
      <c r="M7" s="88">
        <v>2</v>
      </c>
      <c r="N7" s="89">
        <f t="shared" si="1"/>
        <v>0</v>
      </c>
      <c r="O7" s="89">
        <f t="shared" si="2"/>
        <v>0</v>
      </c>
      <c r="P7" s="90">
        <f t="shared" si="3"/>
        <v>0</v>
      </c>
    </row>
    <row r="8" spans="1:18">
      <c r="A8" s="114"/>
      <c r="B8" s="74"/>
      <c r="C8" s="74"/>
      <c r="D8" s="74"/>
      <c r="E8" s="74"/>
      <c r="F8" s="74"/>
      <c r="G8" s="74"/>
      <c r="H8" s="115"/>
      <c r="I8" s="115"/>
      <c r="K8" s="6" t="s">
        <v>80</v>
      </c>
      <c r="L8" s="6">
        <f t="shared" si="0"/>
        <v>0</v>
      </c>
      <c r="M8" s="91">
        <v>3</v>
      </c>
      <c r="N8" s="92">
        <f t="shared" si="1"/>
        <v>0</v>
      </c>
      <c r="O8" s="92">
        <f t="shared" si="2"/>
        <v>0</v>
      </c>
      <c r="P8" s="93">
        <f t="shared" si="3"/>
        <v>0</v>
      </c>
    </row>
    <row r="9" spans="1:18">
      <c r="A9" s="114"/>
      <c r="B9" s="74"/>
      <c r="C9" s="74"/>
      <c r="D9" s="74"/>
      <c r="E9" s="74"/>
      <c r="F9" s="74"/>
      <c r="G9" s="74"/>
      <c r="H9" s="115"/>
      <c r="I9" s="115"/>
      <c r="K9" s="6" t="s">
        <v>62</v>
      </c>
      <c r="L9" s="6">
        <f t="shared" si="0"/>
        <v>0</v>
      </c>
      <c r="M9" s="88">
        <v>4</v>
      </c>
      <c r="N9" s="89">
        <f t="shared" si="1"/>
        <v>0</v>
      </c>
      <c r="O9" s="89">
        <f t="shared" si="2"/>
        <v>0</v>
      </c>
      <c r="P9" s="90">
        <f t="shared" si="3"/>
        <v>0</v>
      </c>
    </row>
    <row r="10" spans="1:18">
      <c r="A10" s="114"/>
      <c r="B10" s="74"/>
      <c r="C10" s="74"/>
      <c r="D10" s="74"/>
      <c r="E10" s="74"/>
      <c r="F10" s="74"/>
      <c r="G10" s="74"/>
      <c r="H10" s="115"/>
      <c r="I10" s="115"/>
      <c r="K10" s="6" t="s">
        <v>63</v>
      </c>
      <c r="L10" s="6">
        <f t="shared" si="0"/>
        <v>0</v>
      </c>
      <c r="M10" s="91">
        <v>5</v>
      </c>
      <c r="N10" s="92">
        <f t="shared" si="1"/>
        <v>0</v>
      </c>
      <c r="O10" s="92">
        <f t="shared" si="2"/>
        <v>0</v>
      </c>
      <c r="P10" s="93">
        <f t="shared" si="3"/>
        <v>0</v>
      </c>
    </row>
    <row r="11" spans="1:18">
      <c r="A11" s="114"/>
      <c r="B11" s="74"/>
      <c r="C11" s="74"/>
      <c r="D11" s="74"/>
      <c r="E11" s="74"/>
      <c r="F11" s="74"/>
      <c r="G11" s="74"/>
      <c r="H11" s="115"/>
      <c r="I11" s="115"/>
      <c r="M11" s="88">
        <v>6</v>
      </c>
      <c r="N11" s="89">
        <f t="shared" si="1"/>
        <v>0</v>
      </c>
      <c r="O11" s="89">
        <f t="shared" si="2"/>
        <v>0</v>
      </c>
      <c r="P11" s="90">
        <f t="shared" si="3"/>
        <v>0</v>
      </c>
    </row>
    <row r="12" spans="1:18">
      <c r="A12" s="114"/>
      <c r="B12" s="74"/>
      <c r="C12" s="74"/>
      <c r="D12" s="74"/>
      <c r="E12" s="74"/>
      <c r="F12" s="74"/>
      <c r="G12" s="74"/>
      <c r="H12" s="115"/>
      <c r="I12" s="115"/>
      <c r="M12" s="91">
        <v>7</v>
      </c>
      <c r="N12" s="92">
        <f t="shared" si="1"/>
        <v>0</v>
      </c>
      <c r="O12" s="92">
        <f t="shared" si="2"/>
        <v>0</v>
      </c>
      <c r="P12" s="93">
        <f t="shared" si="3"/>
        <v>0</v>
      </c>
    </row>
    <row r="13" spans="1:18">
      <c r="A13" s="114"/>
      <c r="B13" s="74"/>
      <c r="C13" s="74"/>
      <c r="D13" s="74"/>
      <c r="E13" s="74"/>
      <c r="F13" s="74"/>
      <c r="G13" s="74"/>
      <c r="H13" s="115"/>
      <c r="I13" s="115"/>
      <c r="M13" s="88">
        <v>8</v>
      </c>
      <c r="N13" s="89">
        <f t="shared" si="1"/>
        <v>0</v>
      </c>
      <c r="O13" s="89">
        <f t="shared" si="2"/>
        <v>0</v>
      </c>
      <c r="P13" s="90">
        <f t="shared" si="3"/>
        <v>0</v>
      </c>
    </row>
    <row r="14" spans="1:18">
      <c r="A14" s="114"/>
      <c r="B14" s="74"/>
      <c r="C14" s="74"/>
      <c r="D14" s="74"/>
      <c r="E14" s="74"/>
      <c r="F14" s="74"/>
      <c r="G14" s="74"/>
      <c r="H14" s="115"/>
      <c r="I14" s="115"/>
      <c r="M14" s="159" t="s">
        <v>13</v>
      </c>
      <c r="N14" s="160">
        <f>SUM(N5:N13)</f>
        <v>0</v>
      </c>
      <c r="O14" s="160">
        <f t="shared" ref="O14:P14" si="4">SUM(O5:O13)</f>
        <v>0</v>
      </c>
      <c r="P14" s="160">
        <f t="shared" si="4"/>
        <v>0</v>
      </c>
    </row>
    <row r="15" spans="1:18">
      <c r="A15" s="114"/>
      <c r="B15" s="74"/>
      <c r="C15" s="74"/>
      <c r="D15" s="74"/>
      <c r="E15" s="74"/>
      <c r="F15" s="74"/>
      <c r="G15" s="74"/>
      <c r="H15" s="115"/>
      <c r="I15" s="115"/>
      <c r="M15" s="94" t="s">
        <v>8</v>
      </c>
      <c r="N15" s="95">
        <f>SUM(N2:N14)</f>
        <v>0</v>
      </c>
      <c r="O15" s="95">
        <f>SUM(O2:O13)</f>
        <v>0</v>
      </c>
      <c r="P15" s="95">
        <f>SUM(P2:P13)</f>
        <v>0</v>
      </c>
    </row>
    <row r="16" spans="1:18">
      <c r="A16" s="114"/>
      <c r="B16" s="74"/>
      <c r="C16" s="74"/>
      <c r="D16" s="74"/>
      <c r="E16" s="74"/>
      <c r="F16" s="74"/>
      <c r="G16" s="74"/>
      <c r="H16" s="115"/>
      <c r="I16" s="115"/>
    </row>
    <row r="17" spans="1:9">
      <c r="A17" s="114"/>
      <c r="B17" s="74"/>
      <c r="C17" s="74"/>
      <c r="D17" s="74"/>
      <c r="E17" s="74"/>
      <c r="F17" s="74"/>
      <c r="G17" s="74"/>
      <c r="H17" s="115"/>
      <c r="I17" s="115"/>
    </row>
    <row r="18" spans="1:9">
      <c r="A18" s="114"/>
      <c r="B18" s="74"/>
      <c r="C18" s="74"/>
      <c r="D18" s="74"/>
      <c r="E18" s="74"/>
      <c r="F18" s="74"/>
      <c r="G18" s="74"/>
      <c r="H18" s="115"/>
      <c r="I18" s="115"/>
    </row>
    <row r="19" spans="1:9">
      <c r="A19" s="114"/>
      <c r="B19" s="74"/>
      <c r="C19" s="74"/>
      <c r="D19" s="74"/>
      <c r="E19" s="74"/>
      <c r="F19" s="74"/>
      <c r="G19" s="74"/>
      <c r="H19" s="115"/>
      <c r="I19" s="115"/>
    </row>
    <row r="20" spans="1:9">
      <c r="A20" s="114"/>
      <c r="B20" s="74"/>
      <c r="C20" s="74"/>
      <c r="D20" s="74"/>
      <c r="E20" s="74"/>
      <c r="F20" s="74"/>
      <c r="G20" s="74"/>
      <c r="H20" s="115"/>
      <c r="I20" s="115"/>
    </row>
    <row r="21" spans="1:9">
      <c r="A21" s="114"/>
      <c r="B21" s="74"/>
      <c r="C21" s="74"/>
      <c r="D21" s="74"/>
      <c r="E21" s="74"/>
      <c r="F21" s="74"/>
      <c r="G21" s="74"/>
      <c r="H21" s="115"/>
      <c r="I21" s="115"/>
    </row>
    <row r="22" spans="1:9">
      <c r="A22" s="114"/>
      <c r="B22" s="74"/>
      <c r="C22" s="74"/>
      <c r="D22" s="74"/>
      <c r="E22" s="74"/>
      <c r="F22" s="74"/>
      <c r="G22" s="74"/>
      <c r="H22" s="115"/>
      <c r="I22" s="115"/>
    </row>
    <row r="23" spans="1:9">
      <c r="A23" s="114"/>
      <c r="B23" s="74"/>
      <c r="C23" s="74"/>
      <c r="D23" s="74"/>
      <c r="E23" s="74"/>
      <c r="F23" s="74"/>
      <c r="G23" s="74"/>
      <c r="H23" s="115"/>
      <c r="I23" s="115"/>
    </row>
    <row r="24" spans="1:9">
      <c r="A24" s="114"/>
      <c r="B24" s="74"/>
      <c r="C24" s="74"/>
      <c r="D24" s="74"/>
      <c r="E24" s="74"/>
      <c r="F24" s="74"/>
      <c r="G24" s="74"/>
      <c r="H24" s="115"/>
      <c r="I24" s="115"/>
    </row>
    <row r="25" spans="1:9">
      <c r="A25" s="114"/>
      <c r="B25" s="74"/>
      <c r="C25" s="74"/>
      <c r="D25" s="74"/>
      <c r="E25" s="74"/>
      <c r="F25" s="74"/>
      <c r="G25" s="74"/>
      <c r="H25" s="115"/>
      <c r="I25" s="115"/>
    </row>
    <row r="26" spans="1:9">
      <c r="A26" s="114"/>
      <c r="B26" s="74"/>
      <c r="C26" s="74"/>
      <c r="D26" s="74"/>
      <c r="E26" s="74"/>
      <c r="F26" s="74"/>
      <c r="G26" s="74"/>
      <c r="H26" s="115"/>
      <c r="I26" s="115"/>
    </row>
    <row r="27" spans="1:9">
      <c r="A27" s="114"/>
      <c r="B27" s="74"/>
      <c r="C27" s="74"/>
      <c r="D27" s="74"/>
      <c r="E27" s="74"/>
      <c r="F27" s="74"/>
      <c r="G27" s="74"/>
      <c r="H27" s="115"/>
      <c r="I27" s="115"/>
    </row>
    <row r="28" spans="1:9">
      <c r="A28" s="114"/>
      <c r="B28" s="74"/>
      <c r="C28" s="74"/>
      <c r="D28" s="74"/>
      <c r="E28" s="74"/>
      <c r="F28" s="74"/>
      <c r="G28" s="74"/>
      <c r="H28" s="115"/>
      <c r="I28" s="115"/>
    </row>
    <row r="29" spans="1:9">
      <c r="A29" s="114"/>
      <c r="B29" s="74"/>
      <c r="C29" s="74"/>
      <c r="D29" s="74"/>
      <c r="E29" s="74"/>
      <c r="F29" s="74"/>
      <c r="G29" s="74"/>
      <c r="H29" s="115"/>
      <c r="I29" s="115"/>
    </row>
    <row r="30" spans="1:9">
      <c r="A30" s="114"/>
      <c r="B30" s="74"/>
      <c r="C30" s="74"/>
      <c r="D30" s="74"/>
      <c r="E30" s="74"/>
      <c r="F30" s="74"/>
      <c r="G30" s="74"/>
      <c r="H30" s="115"/>
      <c r="I30" s="115"/>
    </row>
    <row r="31" spans="1:9">
      <c r="A31" s="114"/>
      <c r="B31" s="74"/>
      <c r="C31" s="74"/>
      <c r="D31" s="74"/>
      <c r="E31" s="74"/>
      <c r="F31" s="74"/>
      <c r="G31" s="74"/>
      <c r="H31" s="115"/>
      <c r="I31" s="115"/>
    </row>
    <row r="32" spans="1:9">
      <c r="A32" s="114"/>
      <c r="B32" s="74"/>
      <c r="C32" s="74"/>
      <c r="D32" s="74"/>
      <c r="E32" s="74"/>
      <c r="F32" s="74"/>
      <c r="G32" s="74"/>
      <c r="H32" s="115"/>
      <c r="I32" s="115"/>
    </row>
    <row r="33" spans="1:9">
      <c r="A33" s="114"/>
      <c r="B33" s="74"/>
      <c r="C33" s="74"/>
      <c r="D33" s="74"/>
      <c r="E33" s="74"/>
      <c r="F33" s="74"/>
      <c r="G33" s="74"/>
      <c r="H33" s="115"/>
      <c r="I33" s="115"/>
    </row>
    <row r="34" spans="1:9">
      <c r="A34" s="114"/>
      <c r="B34" s="74"/>
      <c r="C34" s="74"/>
      <c r="D34" s="74"/>
      <c r="E34" s="74"/>
      <c r="F34" s="74"/>
      <c r="G34" s="74"/>
      <c r="H34" s="115"/>
      <c r="I34" s="115"/>
    </row>
    <row r="35" spans="1:9">
      <c r="A35" s="114"/>
      <c r="B35" s="74"/>
      <c r="C35" s="74"/>
      <c r="D35" s="74"/>
      <c r="E35" s="74"/>
      <c r="F35" s="74"/>
      <c r="G35" s="74"/>
      <c r="H35" s="115"/>
      <c r="I35" s="115"/>
    </row>
    <row r="36" spans="1:9">
      <c r="A36" s="114"/>
      <c r="B36" s="74"/>
      <c r="C36" s="74"/>
      <c r="D36" s="74"/>
      <c r="E36" s="74"/>
      <c r="F36" s="74"/>
      <c r="G36" s="74"/>
      <c r="H36" s="115"/>
      <c r="I36" s="115"/>
    </row>
    <row r="37" spans="1:9">
      <c r="A37" s="114"/>
      <c r="B37" s="74"/>
      <c r="C37" s="74"/>
      <c r="D37" s="74"/>
      <c r="E37" s="74"/>
      <c r="F37" s="74"/>
      <c r="G37" s="74"/>
      <c r="H37" s="115"/>
      <c r="I37" s="115"/>
    </row>
    <row r="38" spans="1:9">
      <c r="A38" s="114"/>
      <c r="B38" s="74"/>
      <c r="C38" s="74"/>
      <c r="D38" s="74"/>
      <c r="E38" s="74"/>
      <c r="F38" s="74"/>
      <c r="G38" s="74"/>
      <c r="H38" s="115"/>
      <c r="I38" s="115"/>
    </row>
    <row r="39" spans="1:9">
      <c r="A39" s="114"/>
      <c r="B39" s="74"/>
      <c r="C39" s="74"/>
      <c r="D39" s="74"/>
      <c r="E39" s="74"/>
      <c r="F39" s="74"/>
      <c r="G39" s="74"/>
      <c r="H39" s="115"/>
      <c r="I39" s="115"/>
    </row>
    <row r="40" spans="1:9">
      <c r="A40" s="114"/>
      <c r="B40" s="74"/>
      <c r="C40" s="74"/>
      <c r="D40" s="74"/>
      <c r="E40" s="74"/>
      <c r="F40" s="74"/>
      <c r="G40" s="74"/>
      <c r="H40" s="115"/>
      <c r="I40" s="115"/>
    </row>
    <row r="41" spans="1:9">
      <c r="A41" s="114"/>
      <c r="B41" s="74"/>
      <c r="C41" s="74"/>
      <c r="D41" s="74"/>
      <c r="E41" s="74"/>
      <c r="F41" s="74"/>
      <c r="G41" s="74"/>
      <c r="H41" s="115"/>
      <c r="I41" s="115"/>
    </row>
    <row r="42" spans="1:9">
      <c r="A42" s="114"/>
      <c r="B42" s="74"/>
      <c r="C42" s="74"/>
      <c r="D42" s="74"/>
      <c r="E42" s="74"/>
      <c r="F42" s="74"/>
      <c r="G42" s="74"/>
      <c r="H42" s="115"/>
      <c r="I42" s="115"/>
    </row>
    <row r="43" spans="1:9">
      <c r="A43" s="114"/>
      <c r="B43" s="74"/>
      <c r="C43" s="74"/>
      <c r="D43" s="74"/>
      <c r="E43" s="74"/>
      <c r="F43" s="74"/>
      <c r="G43" s="74"/>
      <c r="H43" s="115"/>
      <c r="I43" s="115"/>
    </row>
    <row r="44" spans="1:9">
      <c r="A44" s="114"/>
      <c r="B44" s="74"/>
      <c r="C44" s="74"/>
      <c r="D44" s="74"/>
      <c r="E44" s="74"/>
      <c r="F44" s="74"/>
      <c r="G44" s="74"/>
      <c r="H44" s="115"/>
      <c r="I44" s="115"/>
    </row>
    <row r="45" spans="1:9">
      <c r="A45" s="114"/>
      <c r="B45" s="74"/>
      <c r="C45" s="74"/>
      <c r="D45" s="74"/>
      <c r="E45" s="74"/>
      <c r="F45" s="74"/>
      <c r="G45" s="74"/>
      <c r="H45" s="115"/>
      <c r="I45" s="115"/>
    </row>
    <row r="46" spans="1:9">
      <c r="A46" s="114"/>
      <c r="B46" s="74"/>
      <c r="C46" s="74"/>
      <c r="D46" s="74"/>
      <c r="E46" s="74"/>
      <c r="F46" s="74"/>
      <c r="G46" s="74"/>
      <c r="H46" s="115"/>
      <c r="I46" s="115"/>
    </row>
    <row r="47" spans="1:9">
      <c r="A47" s="114"/>
      <c r="B47" s="74"/>
      <c r="C47" s="74"/>
      <c r="D47" s="74"/>
      <c r="E47" s="74"/>
      <c r="F47" s="74"/>
      <c r="G47" s="74"/>
      <c r="H47" s="115"/>
      <c r="I47" s="115"/>
    </row>
    <row r="48" spans="1:9">
      <c r="A48" s="114"/>
      <c r="B48" s="74"/>
      <c r="C48" s="74"/>
      <c r="D48" s="74"/>
      <c r="E48" s="74"/>
      <c r="F48" s="74"/>
      <c r="G48" s="74"/>
      <c r="H48" s="115"/>
      <c r="I48" s="115"/>
    </row>
    <row r="49" spans="1:9">
      <c r="A49" s="114"/>
      <c r="B49" s="74"/>
      <c r="C49" s="74"/>
      <c r="D49" s="74"/>
      <c r="E49" s="74"/>
      <c r="F49" s="74"/>
      <c r="G49" s="74"/>
      <c r="H49" s="115"/>
      <c r="I49" s="115"/>
    </row>
    <row r="50" spans="1:9">
      <c r="A50" s="114"/>
      <c r="B50" s="74"/>
      <c r="C50" s="74"/>
      <c r="D50" s="74"/>
      <c r="E50" s="74"/>
      <c r="F50" s="74"/>
      <c r="G50" s="74"/>
      <c r="H50" s="115"/>
      <c r="I50" s="115"/>
    </row>
    <row r="51" spans="1:9">
      <c r="A51" s="114"/>
      <c r="B51" s="74"/>
      <c r="C51" s="74"/>
      <c r="D51" s="74"/>
      <c r="E51" s="74"/>
      <c r="F51" s="74"/>
      <c r="G51" s="74"/>
      <c r="H51" s="115"/>
      <c r="I51" s="115"/>
    </row>
    <row r="52" spans="1:9">
      <c r="A52" s="114"/>
      <c r="B52" s="74"/>
      <c r="C52" s="74"/>
      <c r="D52" s="74"/>
      <c r="E52" s="74"/>
      <c r="F52" s="74"/>
      <c r="G52" s="74"/>
      <c r="H52" s="115"/>
      <c r="I52" s="115"/>
    </row>
    <row r="53" spans="1:9">
      <c r="A53" s="114"/>
      <c r="B53" s="74"/>
      <c r="C53" s="74"/>
      <c r="D53" s="74"/>
      <c r="E53" s="74"/>
      <c r="F53" s="74"/>
      <c r="G53" s="74"/>
      <c r="H53" s="115"/>
      <c r="I53" s="115"/>
    </row>
    <row r="54" spans="1:9">
      <c r="A54" s="114"/>
      <c r="B54" s="74"/>
      <c r="C54" s="74"/>
      <c r="D54" s="74"/>
      <c r="E54" s="74"/>
      <c r="F54" s="74"/>
      <c r="G54" s="74"/>
      <c r="H54" s="115"/>
      <c r="I54" s="115"/>
    </row>
    <row r="55" spans="1:9">
      <c r="A55" s="114"/>
      <c r="B55" s="74"/>
      <c r="C55" s="74"/>
      <c r="D55" s="74"/>
      <c r="E55" s="74"/>
      <c r="F55" s="74"/>
      <c r="G55" s="74"/>
      <c r="H55" s="115"/>
      <c r="I55" s="115"/>
    </row>
    <row r="56" spans="1:9">
      <c r="A56" s="114"/>
      <c r="B56" s="74"/>
      <c r="C56" s="74"/>
      <c r="D56" s="74"/>
      <c r="E56" s="74"/>
      <c r="F56" s="74"/>
      <c r="G56" s="74"/>
      <c r="H56" s="115"/>
      <c r="I56" s="115"/>
    </row>
    <row r="57" spans="1:9">
      <c r="A57" s="114"/>
      <c r="B57" s="74"/>
      <c r="C57" s="74"/>
      <c r="D57" s="74"/>
      <c r="E57" s="74"/>
      <c r="F57" s="74"/>
      <c r="G57" s="74"/>
      <c r="H57" s="115"/>
      <c r="I57" s="115"/>
    </row>
    <row r="58" spans="1:9">
      <c r="A58" s="114"/>
      <c r="B58" s="74"/>
      <c r="C58" s="74"/>
      <c r="D58" s="74"/>
      <c r="E58" s="74"/>
      <c r="F58" s="74"/>
      <c r="G58" s="74"/>
      <c r="H58" s="115"/>
      <c r="I58" s="115"/>
    </row>
    <row r="59" spans="1:9">
      <c r="A59" s="114"/>
      <c r="B59" s="74"/>
      <c r="C59" s="74"/>
      <c r="D59" s="74"/>
      <c r="E59" s="74"/>
      <c r="F59" s="74"/>
      <c r="G59" s="74"/>
      <c r="H59" s="115"/>
      <c r="I59" s="115"/>
    </row>
    <row r="60" spans="1:9">
      <c r="A60" s="114"/>
      <c r="B60" s="74"/>
      <c r="C60" s="74"/>
      <c r="D60" s="74"/>
      <c r="E60" s="74"/>
      <c r="F60" s="74"/>
      <c r="G60" s="74"/>
      <c r="H60" s="115"/>
      <c r="I60" s="115"/>
    </row>
    <row r="61" spans="1:9">
      <c r="A61" s="114"/>
      <c r="B61" s="74"/>
      <c r="C61" s="74"/>
      <c r="D61" s="74"/>
      <c r="E61" s="74"/>
      <c r="F61" s="74"/>
      <c r="G61" s="74"/>
      <c r="H61" s="115"/>
      <c r="I61" s="115"/>
    </row>
    <row r="62" spans="1:9">
      <c r="A62" s="114"/>
      <c r="B62" s="74"/>
      <c r="C62" s="74"/>
      <c r="D62" s="74"/>
      <c r="E62" s="74"/>
      <c r="F62" s="74"/>
      <c r="G62" s="74"/>
      <c r="H62" s="115"/>
      <c r="I62" s="115"/>
    </row>
    <row r="63" spans="1:9">
      <c r="A63" s="114"/>
      <c r="B63" s="74"/>
      <c r="C63" s="74"/>
      <c r="D63" s="74"/>
      <c r="E63" s="74"/>
      <c r="F63" s="74"/>
      <c r="G63" s="74"/>
      <c r="H63" s="115"/>
      <c r="I63" s="115"/>
    </row>
    <row r="64" spans="1:9">
      <c r="A64" s="114"/>
      <c r="B64" s="74"/>
      <c r="C64" s="74"/>
      <c r="D64" s="74"/>
      <c r="E64" s="74"/>
      <c r="F64" s="74"/>
      <c r="G64" s="74"/>
      <c r="H64" s="115"/>
      <c r="I64" s="115"/>
    </row>
    <row r="65" spans="1:9">
      <c r="A65" s="114"/>
      <c r="B65" s="74"/>
      <c r="C65" s="74"/>
      <c r="D65" s="74"/>
      <c r="E65" s="74"/>
      <c r="F65" s="74"/>
      <c r="G65" s="74"/>
      <c r="H65" s="115"/>
      <c r="I65" s="115"/>
    </row>
    <row r="66" spans="1:9">
      <c r="A66" s="114"/>
      <c r="B66" s="74"/>
      <c r="C66" s="74"/>
      <c r="D66" s="74"/>
      <c r="E66" s="74"/>
      <c r="F66" s="74"/>
      <c r="G66" s="74"/>
      <c r="H66" s="115"/>
      <c r="I66" s="115"/>
    </row>
    <row r="67" spans="1:9">
      <c r="A67" s="114"/>
      <c r="B67" s="74"/>
      <c r="C67" s="74"/>
      <c r="D67" s="74"/>
      <c r="E67" s="74"/>
      <c r="F67" s="74"/>
      <c r="G67" s="74"/>
      <c r="H67" s="115"/>
      <c r="I67" s="115"/>
    </row>
    <row r="68" spans="1:9">
      <c r="A68" s="114"/>
      <c r="B68" s="74"/>
      <c r="C68" s="74"/>
      <c r="D68" s="74"/>
      <c r="E68" s="74"/>
      <c r="F68" s="74"/>
      <c r="G68" s="74"/>
      <c r="H68" s="115"/>
      <c r="I68" s="115"/>
    </row>
    <row r="69" spans="1:9">
      <c r="A69" s="114"/>
      <c r="B69" s="74"/>
      <c r="C69" s="74"/>
      <c r="D69" s="74"/>
      <c r="E69" s="74"/>
      <c r="F69" s="74"/>
      <c r="G69" s="74"/>
      <c r="H69" s="115"/>
      <c r="I69" s="115"/>
    </row>
    <row r="70" spans="1:9">
      <c r="A70" s="114"/>
      <c r="B70" s="74"/>
      <c r="C70" s="74"/>
      <c r="D70" s="74"/>
      <c r="E70" s="74"/>
      <c r="F70" s="74"/>
      <c r="G70" s="74"/>
      <c r="H70" s="115"/>
      <c r="I70" s="115"/>
    </row>
    <row r="71" spans="1:9">
      <c r="A71" s="114"/>
      <c r="B71" s="74"/>
      <c r="C71" s="74"/>
      <c r="D71" s="74"/>
      <c r="E71" s="74"/>
      <c r="F71" s="74"/>
      <c r="G71" s="74"/>
      <c r="H71" s="115"/>
      <c r="I71" s="115"/>
    </row>
    <row r="72" spans="1:9">
      <c r="A72" s="114"/>
      <c r="B72" s="74"/>
      <c r="C72" s="74"/>
      <c r="D72" s="74"/>
      <c r="E72" s="74"/>
      <c r="F72" s="74"/>
      <c r="G72" s="74"/>
      <c r="H72" s="115"/>
      <c r="I72" s="115"/>
    </row>
    <row r="73" spans="1:9">
      <c r="A73" s="114"/>
      <c r="B73" s="74"/>
      <c r="C73" s="74"/>
      <c r="D73" s="74"/>
      <c r="E73" s="74"/>
      <c r="F73" s="74"/>
      <c r="G73" s="74"/>
      <c r="H73" s="115"/>
      <c r="I73" s="115"/>
    </row>
    <row r="74" spans="1:9">
      <c r="A74" s="114"/>
      <c r="B74" s="74"/>
      <c r="C74" s="74"/>
      <c r="D74" s="74"/>
      <c r="E74" s="74"/>
      <c r="F74" s="74"/>
      <c r="G74" s="74"/>
      <c r="H74" s="115"/>
      <c r="I74" s="115"/>
    </row>
    <row r="75" spans="1:9">
      <c r="A75" s="114"/>
      <c r="B75" s="74"/>
      <c r="C75" s="74"/>
      <c r="D75" s="74"/>
      <c r="E75" s="74"/>
      <c r="F75" s="74"/>
      <c r="G75" s="74"/>
      <c r="H75" s="115"/>
      <c r="I75" s="115"/>
    </row>
    <row r="76" spans="1:9">
      <c r="A76" s="114"/>
      <c r="B76" s="74"/>
      <c r="C76" s="74"/>
      <c r="D76" s="74"/>
      <c r="E76" s="74"/>
      <c r="F76" s="74"/>
      <c r="G76" s="74"/>
      <c r="H76" s="115"/>
      <c r="I76" s="115"/>
    </row>
    <row r="77" spans="1:9">
      <c r="A77" s="114"/>
      <c r="B77" s="74"/>
      <c r="C77" s="74"/>
      <c r="D77" s="74"/>
      <c r="E77" s="74"/>
      <c r="F77" s="74"/>
      <c r="G77" s="74"/>
      <c r="H77" s="115"/>
      <c r="I77" s="115"/>
    </row>
    <row r="78" spans="1:9">
      <c r="A78" s="114"/>
      <c r="B78" s="74"/>
      <c r="C78" s="74"/>
      <c r="D78" s="74"/>
      <c r="E78" s="74"/>
      <c r="F78" s="74"/>
      <c r="G78" s="74"/>
      <c r="H78" s="115"/>
      <c r="I78" s="115"/>
    </row>
    <row r="79" spans="1:9">
      <c r="A79" s="114"/>
      <c r="B79" s="74"/>
      <c r="C79" s="74"/>
      <c r="D79" s="74"/>
      <c r="E79" s="74"/>
      <c r="F79" s="74"/>
      <c r="G79" s="74"/>
      <c r="H79" s="115"/>
      <c r="I79" s="115"/>
    </row>
    <row r="80" spans="1:9">
      <c r="A80" s="114"/>
      <c r="B80" s="74"/>
      <c r="C80" s="74"/>
      <c r="D80" s="74"/>
      <c r="E80" s="74"/>
      <c r="F80" s="74"/>
      <c r="G80" s="74"/>
      <c r="H80" s="115"/>
      <c r="I80" s="115"/>
    </row>
    <row r="81" spans="1:9">
      <c r="A81" s="114"/>
      <c r="B81" s="74"/>
      <c r="C81" s="74"/>
      <c r="D81" s="74"/>
      <c r="E81" s="74"/>
      <c r="F81" s="74"/>
      <c r="G81" s="74"/>
      <c r="H81" s="115"/>
      <c r="I81" s="115"/>
    </row>
    <row r="82" spans="1:9">
      <c r="A82" s="114"/>
      <c r="B82" s="74"/>
      <c r="C82" s="74"/>
      <c r="D82" s="74"/>
      <c r="E82" s="74"/>
      <c r="F82" s="74"/>
      <c r="G82" s="74"/>
      <c r="H82" s="115"/>
      <c r="I82" s="115"/>
    </row>
    <row r="83" spans="1:9">
      <c r="A83" s="114"/>
      <c r="B83" s="74"/>
      <c r="C83" s="74"/>
      <c r="D83" s="74"/>
      <c r="E83" s="74"/>
      <c r="F83" s="74"/>
      <c r="G83" s="74"/>
      <c r="H83" s="115"/>
      <c r="I83" s="115"/>
    </row>
    <row r="84" spans="1:9">
      <c r="A84" s="114"/>
      <c r="B84" s="74"/>
      <c r="C84" s="74"/>
      <c r="D84" s="74"/>
      <c r="E84" s="74"/>
      <c r="F84" s="74"/>
      <c r="G84" s="74"/>
      <c r="H84" s="115"/>
      <c r="I84" s="115"/>
    </row>
    <row r="85" spans="1:9">
      <c r="A85" s="114"/>
      <c r="B85" s="74"/>
      <c r="C85" s="74"/>
      <c r="D85" s="74"/>
      <c r="E85" s="74"/>
      <c r="F85" s="74"/>
      <c r="G85" s="74"/>
      <c r="H85" s="115"/>
      <c r="I85" s="115"/>
    </row>
    <row r="86" spans="1:9">
      <c r="A86" s="114"/>
      <c r="B86" s="74"/>
      <c r="C86" s="74"/>
      <c r="D86" s="74"/>
      <c r="E86" s="74"/>
      <c r="F86" s="74"/>
      <c r="G86" s="74"/>
      <c r="H86" s="115"/>
      <c r="I86" s="115"/>
    </row>
    <row r="87" spans="1:9">
      <c r="A87" s="114"/>
      <c r="B87" s="74"/>
      <c r="C87" s="74"/>
      <c r="D87" s="74"/>
      <c r="E87" s="74"/>
      <c r="F87" s="74"/>
      <c r="G87" s="74"/>
      <c r="H87" s="115"/>
      <c r="I87" s="115"/>
    </row>
    <row r="88" spans="1:9">
      <c r="A88" s="114"/>
      <c r="B88" s="74"/>
      <c r="C88" s="74"/>
      <c r="D88" s="74"/>
      <c r="E88" s="74"/>
      <c r="F88" s="74"/>
      <c r="G88" s="74"/>
      <c r="H88" s="115"/>
      <c r="I88" s="115"/>
    </row>
    <row r="89" spans="1:9">
      <c r="A89" s="114"/>
      <c r="B89" s="74"/>
      <c r="C89" s="74"/>
      <c r="D89" s="74"/>
      <c r="E89" s="74"/>
      <c r="F89" s="74"/>
      <c r="G89" s="74"/>
      <c r="H89" s="115"/>
      <c r="I89" s="115"/>
    </row>
    <row r="90" spans="1:9">
      <c r="A90" s="114"/>
      <c r="B90" s="74"/>
      <c r="C90" s="74"/>
      <c r="D90" s="74"/>
      <c r="E90" s="74"/>
      <c r="F90" s="74"/>
      <c r="G90" s="74"/>
      <c r="H90" s="115"/>
      <c r="I90" s="115"/>
    </row>
    <row r="91" spans="1:9">
      <c r="A91" s="114"/>
      <c r="B91" s="74"/>
      <c r="C91" s="74"/>
      <c r="D91" s="74"/>
      <c r="E91" s="74"/>
      <c r="F91" s="74"/>
      <c r="G91" s="74"/>
      <c r="H91" s="115"/>
      <c r="I91" s="115"/>
    </row>
    <row r="92" spans="1:9">
      <c r="A92" s="114"/>
      <c r="B92" s="74"/>
      <c r="C92" s="74"/>
      <c r="D92" s="74"/>
      <c r="E92" s="74"/>
      <c r="F92" s="74"/>
      <c r="G92" s="74"/>
      <c r="H92" s="115"/>
      <c r="I92" s="115"/>
    </row>
    <row r="93" spans="1:9">
      <c r="A93" s="114"/>
      <c r="B93" s="74"/>
      <c r="C93" s="74"/>
      <c r="D93" s="74"/>
      <c r="E93" s="74"/>
      <c r="F93" s="74"/>
      <c r="G93" s="74"/>
      <c r="H93" s="115"/>
      <c r="I93" s="115"/>
    </row>
    <row r="94" spans="1:9">
      <c r="A94" s="114"/>
      <c r="B94" s="74"/>
      <c r="C94" s="74"/>
      <c r="D94" s="74"/>
      <c r="E94" s="74"/>
      <c r="F94" s="74"/>
      <c r="G94" s="74"/>
      <c r="H94" s="115"/>
      <c r="I94" s="115"/>
    </row>
    <row r="95" spans="1:9">
      <c r="A95" s="114"/>
      <c r="B95" s="74"/>
      <c r="C95" s="74"/>
      <c r="D95" s="74"/>
      <c r="E95" s="74"/>
      <c r="F95" s="74"/>
      <c r="G95" s="74"/>
      <c r="H95" s="115"/>
      <c r="I95" s="115"/>
    </row>
    <row r="96" spans="1:9">
      <c r="A96" s="114"/>
      <c r="B96" s="74"/>
      <c r="C96" s="74"/>
      <c r="D96" s="74"/>
      <c r="E96" s="74"/>
      <c r="F96" s="74"/>
      <c r="G96" s="74"/>
      <c r="H96" s="115"/>
      <c r="I96" s="115"/>
    </row>
    <row r="97" spans="1:9">
      <c r="A97" s="114"/>
      <c r="B97" s="74"/>
      <c r="C97" s="74"/>
      <c r="D97" s="74"/>
      <c r="E97" s="74"/>
      <c r="F97" s="74"/>
      <c r="G97" s="74"/>
      <c r="H97" s="115"/>
      <c r="I97" s="115"/>
    </row>
    <row r="98" spans="1:9">
      <c r="A98" s="114"/>
      <c r="B98" s="74"/>
      <c r="C98" s="74"/>
      <c r="D98" s="74"/>
      <c r="E98" s="74"/>
      <c r="F98" s="74"/>
      <c r="G98" s="74"/>
      <c r="H98" s="115"/>
      <c r="I98" s="115"/>
    </row>
    <row r="99" spans="1:9">
      <c r="A99" s="114"/>
      <c r="B99" s="74"/>
      <c r="C99" s="74"/>
      <c r="D99" s="74"/>
      <c r="E99" s="74"/>
      <c r="F99" s="74"/>
      <c r="G99" s="74"/>
      <c r="H99" s="115"/>
      <c r="I99" s="115"/>
    </row>
    <row r="100" spans="1:9">
      <c r="A100" s="114"/>
      <c r="B100" s="74"/>
      <c r="C100" s="74"/>
      <c r="D100" s="74"/>
      <c r="E100" s="74"/>
      <c r="F100" s="74"/>
      <c r="G100" s="74"/>
      <c r="H100" s="115"/>
      <c r="I100" s="115"/>
    </row>
    <row r="101" spans="1:9">
      <c r="A101" s="114"/>
      <c r="B101" s="74"/>
      <c r="C101" s="74"/>
      <c r="D101" s="74"/>
      <c r="E101" s="74"/>
      <c r="F101" s="74"/>
      <c r="G101" s="74"/>
      <c r="H101" s="115"/>
      <c r="I101" s="115"/>
    </row>
    <row r="102" spans="1:9">
      <c r="A102" s="114"/>
      <c r="B102" s="74"/>
      <c r="C102" s="74"/>
      <c r="D102" s="74"/>
      <c r="E102" s="74"/>
      <c r="F102" s="74"/>
      <c r="G102" s="74"/>
      <c r="H102" s="115"/>
      <c r="I102" s="115"/>
    </row>
    <row r="103" spans="1:9">
      <c r="A103" s="114"/>
      <c r="B103" s="74"/>
      <c r="C103" s="74"/>
      <c r="D103" s="74"/>
      <c r="E103" s="74"/>
      <c r="F103" s="74"/>
      <c r="G103" s="74"/>
      <c r="H103" s="115"/>
      <c r="I103" s="115"/>
    </row>
    <row r="104" spans="1:9">
      <c r="A104" s="114"/>
      <c r="B104" s="74"/>
      <c r="C104" s="74"/>
      <c r="D104" s="74"/>
      <c r="E104" s="74"/>
      <c r="F104" s="74"/>
      <c r="G104" s="74"/>
      <c r="H104" s="115"/>
      <c r="I104" s="115"/>
    </row>
    <row r="105" spans="1:9">
      <c r="A105" s="114"/>
      <c r="B105" s="74"/>
      <c r="C105" s="74"/>
      <c r="D105" s="74"/>
      <c r="E105" s="74"/>
      <c r="F105" s="74"/>
      <c r="G105" s="74"/>
      <c r="H105" s="115"/>
      <c r="I105" s="115"/>
    </row>
    <row r="106" spans="1:9">
      <c r="A106" s="114"/>
      <c r="B106" s="74"/>
      <c r="C106" s="74"/>
      <c r="D106" s="74"/>
      <c r="E106" s="74"/>
      <c r="F106" s="74"/>
      <c r="G106" s="74"/>
      <c r="H106" s="115"/>
      <c r="I106" s="115"/>
    </row>
    <row r="107" spans="1:9">
      <c r="A107" s="114"/>
      <c r="B107" s="74"/>
      <c r="C107" s="74"/>
      <c r="D107" s="74"/>
      <c r="E107" s="74"/>
      <c r="F107" s="74"/>
      <c r="G107" s="74"/>
      <c r="H107" s="115"/>
      <c r="I107" s="115"/>
    </row>
    <row r="108" spans="1:9">
      <c r="A108" s="114"/>
      <c r="B108" s="74"/>
      <c r="C108" s="74"/>
      <c r="D108" s="74"/>
      <c r="E108" s="74"/>
      <c r="F108" s="74"/>
      <c r="G108" s="74"/>
      <c r="H108" s="115"/>
      <c r="I108" s="115"/>
    </row>
    <row r="109" spans="1:9">
      <c r="A109" s="114"/>
      <c r="B109" s="74"/>
      <c r="C109" s="74"/>
      <c r="D109" s="74"/>
      <c r="E109" s="74"/>
      <c r="F109" s="74"/>
      <c r="G109" s="74"/>
      <c r="H109" s="115"/>
      <c r="I109" s="115"/>
    </row>
    <row r="110" spans="1:9">
      <c r="A110" s="114"/>
      <c r="B110" s="74"/>
      <c r="C110" s="74"/>
      <c r="D110" s="74"/>
      <c r="E110" s="74"/>
      <c r="F110" s="74"/>
      <c r="G110" s="74"/>
      <c r="H110" s="115"/>
      <c r="I110" s="115"/>
    </row>
    <row r="111" spans="1:9">
      <c r="A111" s="114"/>
      <c r="B111" s="74"/>
      <c r="C111" s="74"/>
      <c r="D111" s="74"/>
      <c r="E111" s="74"/>
      <c r="F111" s="74"/>
      <c r="G111" s="74"/>
      <c r="H111" s="115"/>
      <c r="I111" s="115"/>
    </row>
    <row r="112" spans="1:9">
      <c r="A112" s="114"/>
      <c r="B112" s="74"/>
      <c r="C112" s="74"/>
      <c r="D112" s="74"/>
      <c r="E112" s="74"/>
      <c r="F112" s="74"/>
      <c r="G112" s="74"/>
      <c r="H112" s="115"/>
      <c r="I112" s="115"/>
    </row>
    <row r="113" spans="1:9">
      <c r="A113" s="114"/>
      <c r="B113" s="74"/>
      <c r="C113" s="74"/>
      <c r="D113" s="74"/>
      <c r="E113" s="74"/>
      <c r="F113" s="74"/>
      <c r="G113" s="74"/>
      <c r="H113" s="115"/>
      <c r="I113" s="115"/>
    </row>
    <row r="114" spans="1:9">
      <c r="A114" s="114"/>
      <c r="B114" s="74"/>
      <c r="C114" s="74"/>
      <c r="D114" s="74"/>
      <c r="E114" s="74"/>
      <c r="F114" s="74"/>
      <c r="G114" s="74"/>
      <c r="H114" s="115"/>
      <c r="I114" s="115"/>
    </row>
    <row r="115" spans="1:9">
      <c r="A115" s="114"/>
      <c r="B115" s="74"/>
      <c r="C115" s="74"/>
      <c r="D115" s="74"/>
      <c r="E115" s="74"/>
      <c r="F115" s="74"/>
      <c r="G115" s="74"/>
      <c r="H115" s="115"/>
      <c r="I115" s="115"/>
    </row>
    <row r="116" spans="1:9">
      <c r="A116" s="114"/>
      <c r="B116" s="74"/>
      <c r="C116" s="74"/>
      <c r="D116" s="74"/>
      <c r="E116" s="74"/>
      <c r="F116" s="74"/>
      <c r="G116" s="74"/>
      <c r="H116" s="115"/>
      <c r="I116" s="115"/>
    </row>
    <row r="117" spans="1:9">
      <c r="A117" s="114"/>
      <c r="B117" s="74"/>
      <c r="C117" s="74"/>
      <c r="D117" s="74"/>
      <c r="E117" s="74"/>
      <c r="F117" s="74"/>
      <c r="G117" s="74"/>
      <c r="H117" s="115"/>
      <c r="I117" s="115"/>
    </row>
    <row r="118" spans="1:9">
      <c r="A118" s="114"/>
      <c r="B118" s="74"/>
      <c r="C118" s="74"/>
      <c r="D118" s="74"/>
      <c r="E118" s="74"/>
      <c r="F118" s="74"/>
      <c r="G118" s="74"/>
      <c r="H118" s="115"/>
      <c r="I118" s="115"/>
    </row>
    <row r="119" spans="1:9">
      <c r="A119" s="114"/>
      <c r="B119" s="74"/>
      <c r="C119" s="74"/>
      <c r="D119" s="74"/>
      <c r="E119" s="74"/>
      <c r="F119" s="74"/>
      <c r="G119" s="74"/>
      <c r="H119" s="115"/>
      <c r="I119" s="115"/>
    </row>
    <row r="120" spans="1:9">
      <c r="A120" s="114"/>
      <c r="B120" s="74"/>
      <c r="C120" s="74"/>
      <c r="D120" s="74"/>
      <c r="E120" s="74"/>
      <c r="F120" s="74"/>
      <c r="G120" s="74"/>
      <c r="H120" s="115"/>
      <c r="I120" s="115"/>
    </row>
    <row r="121" spans="1:9">
      <c r="A121" s="114"/>
      <c r="B121" s="74"/>
      <c r="C121" s="74"/>
      <c r="D121" s="74"/>
      <c r="E121" s="74"/>
      <c r="F121" s="74"/>
      <c r="G121" s="74"/>
      <c r="H121" s="115"/>
      <c r="I121" s="115"/>
    </row>
    <row r="122" spans="1:9">
      <c r="A122" s="114"/>
      <c r="B122" s="74"/>
      <c r="C122" s="74"/>
      <c r="D122" s="74"/>
      <c r="E122" s="74"/>
      <c r="F122" s="74"/>
      <c r="G122" s="74"/>
      <c r="H122" s="115"/>
      <c r="I122" s="115"/>
    </row>
    <row r="123" spans="1:9">
      <c r="A123" s="114"/>
      <c r="B123" s="74"/>
      <c r="C123" s="74"/>
      <c r="D123" s="74"/>
      <c r="E123" s="74"/>
      <c r="F123" s="74"/>
      <c r="G123" s="74"/>
      <c r="H123" s="115"/>
      <c r="I123" s="115"/>
    </row>
    <row r="124" spans="1:9">
      <c r="A124" s="114"/>
      <c r="B124" s="74"/>
      <c r="C124" s="74"/>
      <c r="D124" s="74"/>
      <c r="E124" s="74"/>
      <c r="F124" s="74"/>
      <c r="G124" s="74"/>
      <c r="H124" s="115"/>
      <c r="I124" s="115"/>
    </row>
    <row r="125" spans="1:9">
      <c r="A125" s="114"/>
      <c r="B125" s="74"/>
      <c r="C125" s="74"/>
      <c r="D125" s="74"/>
      <c r="E125" s="74"/>
      <c r="F125" s="74"/>
      <c r="G125" s="74"/>
      <c r="H125" s="115"/>
      <c r="I125" s="115"/>
    </row>
    <row r="126" spans="1:9">
      <c r="A126" s="114"/>
      <c r="B126" s="74"/>
      <c r="C126" s="74"/>
      <c r="D126" s="74"/>
      <c r="E126" s="74"/>
      <c r="F126" s="74"/>
      <c r="G126" s="74"/>
      <c r="H126" s="115"/>
      <c r="I126" s="115"/>
    </row>
    <row r="127" spans="1:9">
      <c r="A127" s="114"/>
      <c r="B127" s="74"/>
      <c r="C127" s="74"/>
      <c r="D127" s="74"/>
      <c r="E127" s="74"/>
      <c r="F127" s="74"/>
      <c r="G127" s="74"/>
      <c r="H127" s="115"/>
      <c r="I127" s="115"/>
    </row>
    <row r="128" spans="1:9">
      <c r="A128" s="114"/>
      <c r="B128" s="74"/>
      <c r="C128" s="74"/>
      <c r="D128" s="74"/>
      <c r="E128" s="74"/>
      <c r="F128" s="74"/>
      <c r="G128" s="74"/>
      <c r="H128" s="115"/>
      <c r="I128" s="115"/>
    </row>
    <row r="129" spans="1:9">
      <c r="A129" s="114"/>
      <c r="B129" s="74"/>
      <c r="C129" s="74"/>
      <c r="D129" s="74"/>
      <c r="E129" s="74"/>
      <c r="F129" s="74"/>
      <c r="G129" s="74"/>
      <c r="H129" s="115"/>
      <c r="I129" s="115"/>
    </row>
    <row r="130" spans="1:9">
      <c r="A130" s="114"/>
      <c r="B130" s="74"/>
      <c r="C130" s="74"/>
      <c r="D130" s="74"/>
      <c r="E130" s="74"/>
      <c r="F130" s="74"/>
      <c r="G130" s="74"/>
      <c r="H130" s="115"/>
      <c r="I130" s="115"/>
    </row>
    <row r="131" spans="1:9">
      <c r="A131" s="114"/>
      <c r="B131" s="74"/>
      <c r="C131" s="74"/>
      <c r="D131" s="74"/>
      <c r="E131" s="74"/>
      <c r="F131" s="74"/>
      <c r="G131" s="74"/>
      <c r="H131" s="115"/>
      <c r="I131" s="115"/>
    </row>
    <row r="132" spans="1:9">
      <c r="A132" s="114"/>
      <c r="B132" s="74"/>
      <c r="C132" s="74"/>
      <c r="D132" s="74"/>
      <c r="E132" s="74"/>
      <c r="F132" s="74"/>
      <c r="G132" s="74"/>
      <c r="H132" s="115"/>
      <c r="I132" s="115"/>
    </row>
    <row r="133" spans="1:9">
      <c r="A133" s="114"/>
      <c r="B133" s="74"/>
      <c r="C133" s="74"/>
      <c r="D133" s="74"/>
      <c r="E133" s="74"/>
      <c r="F133" s="74"/>
      <c r="G133" s="74"/>
      <c r="H133" s="115"/>
      <c r="I133" s="115"/>
    </row>
    <row r="134" spans="1:9">
      <c r="A134" s="114"/>
      <c r="B134" s="74"/>
      <c r="C134" s="74"/>
      <c r="D134" s="74"/>
      <c r="E134" s="74"/>
      <c r="F134" s="74"/>
      <c r="G134" s="74"/>
      <c r="H134" s="115"/>
      <c r="I134" s="115"/>
    </row>
    <row r="135" spans="1:9">
      <c r="A135" s="114"/>
      <c r="B135" s="74"/>
      <c r="C135" s="74"/>
      <c r="D135" s="74"/>
      <c r="E135" s="74"/>
      <c r="F135" s="74"/>
      <c r="G135" s="74"/>
      <c r="H135" s="115"/>
      <c r="I135" s="115"/>
    </row>
    <row r="136" spans="1:9">
      <c r="A136" s="114"/>
      <c r="B136" s="74"/>
      <c r="C136" s="74"/>
      <c r="D136" s="74"/>
      <c r="E136" s="74"/>
      <c r="F136" s="74"/>
      <c r="G136" s="74"/>
      <c r="H136" s="115"/>
      <c r="I136" s="115"/>
    </row>
    <row r="137" spans="1:9">
      <c r="A137" s="114"/>
      <c r="B137" s="74"/>
      <c r="C137" s="74"/>
      <c r="D137" s="74"/>
      <c r="E137" s="74"/>
      <c r="F137" s="74"/>
      <c r="G137" s="74"/>
      <c r="H137" s="115"/>
      <c r="I137" s="115"/>
    </row>
    <row r="138" spans="1:9">
      <c r="A138" s="114"/>
      <c r="B138" s="74"/>
      <c r="C138" s="74"/>
      <c r="D138" s="74"/>
      <c r="E138" s="74"/>
      <c r="F138" s="74"/>
      <c r="G138" s="74"/>
      <c r="H138" s="115"/>
      <c r="I138" s="115"/>
    </row>
    <row r="139" spans="1:9">
      <c r="A139" s="114"/>
      <c r="B139" s="74"/>
      <c r="C139" s="74"/>
      <c r="D139" s="74"/>
      <c r="E139" s="74"/>
      <c r="F139" s="74"/>
      <c r="G139" s="74"/>
      <c r="H139" s="115"/>
      <c r="I139" s="115"/>
    </row>
    <row r="140" spans="1:9">
      <c r="A140" s="114"/>
      <c r="B140" s="74"/>
      <c r="C140" s="74"/>
      <c r="D140" s="74"/>
      <c r="E140" s="74"/>
      <c r="F140" s="74"/>
      <c r="G140" s="74"/>
      <c r="H140" s="115"/>
      <c r="I140" s="115"/>
    </row>
    <row r="141" spans="1:9">
      <c r="A141" s="114"/>
      <c r="B141" s="74"/>
      <c r="C141" s="74"/>
      <c r="D141" s="74"/>
      <c r="E141" s="74"/>
      <c r="F141" s="74"/>
      <c r="G141" s="74"/>
      <c r="H141" s="115"/>
      <c r="I141" s="115"/>
    </row>
    <row r="142" spans="1:9">
      <c r="A142" s="114"/>
      <c r="B142" s="74"/>
      <c r="C142" s="74"/>
      <c r="D142" s="74"/>
      <c r="E142" s="74"/>
      <c r="F142" s="74"/>
      <c r="G142" s="74"/>
      <c r="H142" s="115"/>
      <c r="I142" s="115"/>
    </row>
    <row r="143" spans="1:9">
      <c r="A143" s="114"/>
      <c r="B143" s="74"/>
      <c r="C143" s="74"/>
      <c r="D143" s="74"/>
      <c r="E143" s="74"/>
      <c r="F143" s="74"/>
      <c r="G143" s="74"/>
      <c r="H143" s="115"/>
      <c r="I143" s="115"/>
    </row>
    <row r="144" spans="1:9">
      <c r="A144" s="114"/>
      <c r="B144" s="74"/>
      <c r="C144" s="74"/>
      <c r="D144" s="74"/>
      <c r="E144" s="74"/>
      <c r="F144" s="74"/>
      <c r="G144" s="74"/>
      <c r="H144" s="115"/>
      <c r="I144" s="115"/>
    </row>
    <row r="145" spans="1:9">
      <c r="A145" s="114"/>
      <c r="B145" s="74"/>
      <c r="C145" s="74"/>
      <c r="D145" s="74"/>
      <c r="E145" s="74"/>
      <c r="F145" s="74"/>
      <c r="G145" s="74"/>
      <c r="H145" s="115"/>
      <c r="I145" s="115"/>
    </row>
    <row r="146" spans="1:9">
      <c r="A146" s="114"/>
      <c r="B146" s="74"/>
      <c r="C146" s="74"/>
      <c r="D146" s="74"/>
      <c r="E146" s="74"/>
      <c r="F146" s="74"/>
      <c r="G146" s="74"/>
      <c r="H146" s="115"/>
      <c r="I146" s="115"/>
    </row>
    <row r="147" spans="1:9">
      <c r="A147" s="114"/>
      <c r="B147" s="74"/>
      <c r="C147" s="74"/>
      <c r="D147" s="74"/>
      <c r="E147" s="74"/>
      <c r="F147" s="74"/>
      <c r="G147" s="74"/>
      <c r="H147" s="115"/>
      <c r="I147" s="115"/>
    </row>
    <row r="148" spans="1:9">
      <c r="A148" s="114"/>
      <c r="B148" s="74"/>
      <c r="C148" s="74"/>
      <c r="D148" s="74"/>
      <c r="E148" s="74"/>
      <c r="F148" s="74"/>
      <c r="G148" s="74"/>
      <c r="H148" s="115"/>
      <c r="I148" s="115"/>
    </row>
    <row r="149" spans="1:9">
      <c r="A149" s="114"/>
      <c r="B149" s="74"/>
      <c r="C149" s="74"/>
      <c r="D149" s="74"/>
      <c r="E149" s="74"/>
      <c r="F149" s="74"/>
      <c r="G149" s="74"/>
      <c r="H149" s="115"/>
      <c r="I149" s="115"/>
    </row>
    <row r="150" spans="1:9">
      <c r="A150" s="114"/>
      <c r="B150" s="74"/>
      <c r="C150" s="74"/>
      <c r="D150" s="74"/>
      <c r="E150" s="74"/>
      <c r="F150" s="74"/>
      <c r="G150" s="74"/>
      <c r="H150" s="115"/>
      <c r="I150" s="115"/>
    </row>
    <row r="151" spans="1:9">
      <c r="A151" s="114"/>
      <c r="B151" s="74"/>
      <c r="C151" s="74"/>
      <c r="D151" s="74"/>
      <c r="E151" s="74"/>
      <c r="F151" s="74"/>
      <c r="G151" s="74"/>
      <c r="H151" s="115"/>
      <c r="I151" s="115"/>
    </row>
    <row r="152" spans="1:9">
      <c r="A152" s="114"/>
      <c r="B152" s="74"/>
      <c r="C152" s="74"/>
      <c r="D152" s="74"/>
      <c r="E152" s="74"/>
      <c r="F152" s="74"/>
      <c r="G152" s="74"/>
      <c r="H152" s="115"/>
      <c r="I152" s="115"/>
    </row>
    <row r="153" spans="1:9">
      <c r="A153" s="114"/>
      <c r="B153" s="74"/>
      <c r="C153" s="74"/>
      <c r="D153" s="74"/>
      <c r="E153" s="74"/>
      <c r="F153" s="74"/>
      <c r="G153" s="74"/>
      <c r="H153" s="115"/>
      <c r="I153" s="115"/>
    </row>
    <row r="154" spans="1:9">
      <c r="A154" s="114"/>
      <c r="B154" s="74"/>
      <c r="C154" s="74"/>
      <c r="D154" s="74"/>
      <c r="E154" s="74"/>
      <c r="F154" s="74"/>
      <c r="G154" s="74"/>
      <c r="H154" s="115"/>
      <c r="I154" s="115"/>
    </row>
    <row r="155" spans="1:9">
      <c r="A155" s="114"/>
      <c r="B155" s="74"/>
      <c r="C155" s="74"/>
      <c r="D155" s="74"/>
      <c r="E155" s="74"/>
      <c r="F155" s="74"/>
      <c r="G155" s="74"/>
      <c r="H155" s="115"/>
      <c r="I155" s="115"/>
    </row>
    <row r="156" spans="1:9">
      <c r="A156" s="114"/>
      <c r="B156" s="74"/>
      <c r="C156" s="74"/>
      <c r="D156" s="74"/>
      <c r="E156" s="74"/>
      <c r="F156" s="74"/>
      <c r="G156" s="74"/>
      <c r="H156" s="115"/>
      <c r="I156" s="115"/>
    </row>
    <row r="157" spans="1:9">
      <c r="A157" s="114"/>
      <c r="B157" s="74"/>
      <c r="C157" s="74"/>
      <c r="D157" s="74"/>
      <c r="E157" s="74"/>
      <c r="F157" s="74"/>
      <c r="G157" s="74"/>
      <c r="H157" s="115"/>
      <c r="I157" s="115"/>
    </row>
    <row r="158" spans="1:9">
      <c r="A158" s="114"/>
      <c r="B158" s="74"/>
      <c r="C158" s="74"/>
      <c r="D158" s="74"/>
      <c r="E158" s="74"/>
      <c r="F158" s="74"/>
      <c r="G158" s="74"/>
      <c r="H158" s="115"/>
      <c r="I158" s="115"/>
    </row>
    <row r="159" spans="1:9">
      <c r="A159" s="114"/>
      <c r="B159" s="74"/>
      <c r="C159" s="74"/>
      <c r="D159" s="74"/>
      <c r="E159" s="74"/>
      <c r="F159" s="74"/>
      <c r="G159" s="74"/>
      <c r="H159" s="115"/>
      <c r="I159" s="115"/>
    </row>
    <row r="160" spans="1:9">
      <c r="A160" s="114"/>
      <c r="B160" s="74"/>
      <c r="C160" s="74"/>
      <c r="D160" s="74"/>
      <c r="E160" s="74"/>
      <c r="F160" s="74"/>
      <c r="G160" s="74"/>
      <c r="H160" s="115"/>
      <c r="I160" s="115"/>
    </row>
    <row r="161" spans="1:9">
      <c r="A161" s="114"/>
      <c r="B161" s="74"/>
      <c r="C161" s="74"/>
      <c r="D161" s="74"/>
      <c r="E161" s="74"/>
      <c r="F161" s="74"/>
      <c r="G161" s="74"/>
      <c r="H161" s="115"/>
      <c r="I161" s="115"/>
    </row>
    <row r="162" spans="1:9">
      <c r="A162" s="114"/>
      <c r="B162" s="74"/>
      <c r="C162" s="74"/>
      <c r="D162" s="74"/>
      <c r="E162" s="74"/>
      <c r="F162" s="74"/>
      <c r="G162" s="74"/>
      <c r="H162" s="115"/>
      <c r="I162" s="115"/>
    </row>
    <row r="163" spans="1:9">
      <c r="A163" s="114"/>
      <c r="B163" s="74"/>
      <c r="C163" s="74"/>
      <c r="D163" s="74"/>
      <c r="E163" s="74"/>
      <c r="F163" s="74"/>
      <c r="G163" s="74"/>
      <c r="H163" s="115"/>
      <c r="I163" s="115"/>
    </row>
    <row r="164" spans="1:9">
      <c r="A164" s="114"/>
      <c r="B164" s="74"/>
      <c r="C164" s="74"/>
      <c r="D164" s="74"/>
      <c r="E164" s="74"/>
      <c r="F164" s="74"/>
      <c r="G164" s="74"/>
      <c r="H164" s="115"/>
      <c r="I164" s="115"/>
    </row>
    <row r="165" spans="1:9">
      <c r="A165" s="114"/>
      <c r="B165" s="74"/>
      <c r="C165" s="74"/>
      <c r="D165" s="74"/>
      <c r="E165" s="74"/>
      <c r="F165" s="74"/>
      <c r="G165" s="74"/>
      <c r="H165" s="115"/>
      <c r="I165" s="115"/>
    </row>
    <row r="166" spans="1:9">
      <c r="A166" s="114"/>
      <c r="B166" s="74"/>
      <c r="C166" s="74"/>
      <c r="D166" s="74"/>
      <c r="E166" s="74"/>
      <c r="F166" s="74"/>
      <c r="G166" s="74"/>
      <c r="H166" s="115"/>
      <c r="I166" s="115"/>
    </row>
    <row r="167" spans="1:9">
      <c r="A167" s="114"/>
      <c r="B167" s="74"/>
      <c r="C167" s="74"/>
      <c r="D167" s="74"/>
      <c r="E167" s="74"/>
      <c r="F167" s="74"/>
      <c r="G167" s="74"/>
      <c r="H167" s="115"/>
      <c r="I167" s="115"/>
    </row>
    <row r="168" spans="1:9">
      <c r="A168" s="114"/>
      <c r="B168" s="74"/>
      <c r="C168" s="74"/>
      <c r="D168" s="74"/>
      <c r="E168" s="74"/>
      <c r="F168" s="74"/>
      <c r="G168" s="74"/>
      <c r="H168" s="115"/>
      <c r="I168" s="115"/>
    </row>
    <row r="169" spans="1:9">
      <c r="A169" s="114"/>
      <c r="B169" s="74"/>
      <c r="C169" s="74"/>
      <c r="D169" s="74"/>
      <c r="E169" s="74"/>
      <c r="F169" s="74"/>
      <c r="G169" s="74"/>
      <c r="H169" s="115"/>
      <c r="I169" s="115"/>
    </row>
    <row r="170" spans="1:9">
      <c r="A170" s="114"/>
      <c r="B170" s="74"/>
      <c r="C170" s="74"/>
      <c r="D170" s="74"/>
      <c r="E170" s="74"/>
      <c r="F170" s="74"/>
      <c r="G170" s="74"/>
      <c r="H170" s="115"/>
      <c r="I170" s="115"/>
    </row>
    <row r="171" spans="1:9">
      <c r="A171" s="114"/>
      <c r="B171" s="74"/>
      <c r="C171" s="74"/>
      <c r="D171" s="74"/>
      <c r="E171" s="74"/>
      <c r="F171" s="74"/>
      <c r="G171" s="74"/>
      <c r="H171" s="115"/>
      <c r="I171" s="115"/>
    </row>
    <row r="172" spans="1:9">
      <c r="A172" s="114"/>
      <c r="B172" s="74"/>
      <c r="C172" s="74"/>
      <c r="D172" s="74"/>
      <c r="E172" s="74"/>
      <c r="F172" s="74"/>
      <c r="G172" s="74"/>
      <c r="H172" s="115"/>
      <c r="I172" s="115"/>
    </row>
    <row r="173" spans="1:9">
      <c r="A173" s="114"/>
      <c r="B173" s="74"/>
      <c r="C173" s="74"/>
      <c r="D173" s="74"/>
      <c r="E173" s="74"/>
      <c r="F173" s="74"/>
      <c r="G173" s="74"/>
      <c r="H173" s="115"/>
      <c r="I173" s="115"/>
    </row>
    <row r="174" spans="1:9">
      <c r="A174" s="114"/>
      <c r="B174" s="74"/>
      <c r="C174" s="74"/>
      <c r="D174" s="74"/>
      <c r="E174" s="74"/>
      <c r="F174" s="74"/>
      <c r="G174" s="74"/>
      <c r="H174" s="115"/>
      <c r="I174" s="115"/>
    </row>
    <row r="175" spans="1:9">
      <c r="A175" s="114"/>
      <c r="B175" s="74"/>
      <c r="C175" s="74"/>
      <c r="D175" s="74"/>
      <c r="E175" s="74"/>
      <c r="F175" s="74"/>
      <c r="G175" s="74"/>
      <c r="H175" s="115"/>
      <c r="I175" s="115"/>
    </row>
    <row r="176" spans="1:9">
      <c r="A176" s="114"/>
      <c r="B176" s="74"/>
      <c r="C176" s="74"/>
      <c r="D176" s="74"/>
      <c r="E176" s="74"/>
      <c r="F176" s="74"/>
      <c r="G176" s="74"/>
      <c r="H176" s="115"/>
      <c r="I176" s="115"/>
    </row>
    <row r="177" spans="1:9">
      <c r="A177" s="114"/>
      <c r="B177" s="74"/>
      <c r="C177" s="74"/>
      <c r="D177" s="74"/>
      <c r="E177" s="74"/>
      <c r="F177" s="74"/>
      <c r="G177" s="74"/>
      <c r="H177" s="115"/>
      <c r="I177" s="115"/>
    </row>
    <row r="178" spans="1:9">
      <c r="A178" s="114"/>
      <c r="B178" s="74"/>
      <c r="C178" s="74"/>
      <c r="D178" s="74"/>
      <c r="E178" s="74"/>
      <c r="F178" s="74"/>
      <c r="G178" s="74"/>
      <c r="H178" s="115"/>
      <c r="I178" s="115"/>
    </row>
    <row r="179" spans="1:9">
      <c r="A179" s="114"/>
      <c r="B179" s="74"/>
      <c r="C179" s="74"/>
      <c r="D179" s="74"/>
      <c r="E179" s="74"/>
      <c r="F179" s="74"/>
      <c r="G179" s="74"/>
      <c r="H179" s="115"/>
      <c r="I179" s="115"/>
    </row>
    <row r="180" spans="1:9">
      <c r="A180" s="114"/>
      <c r="B180" s="74"/>
      <c r="C180" s="74"/>
      <c r="D180" s="74"/>
      <c r="E180" s="74"/>
      <c r="F180" s="74"/>
      <c r="G180" s="74"/>
      <c r="H180" s="115"/>
      <c r="I180" s="115"/>
    </row>
    <row r="181" spans="1:9">
      <c r="A181" s="114"/>
      <c r="B181" s="74"/>
      <c r="C181" s="74"/>
      <c r="D181" s="74"/>
      <c r="E181" s="74"/>
      <c r="F181" s="74"/>
      <c r="G181" s="74"/>
      <c r="H181" s="115"/>
      <c r="I181" s="115"/>
    </row>
    <row r="182" spans="1:9">
      <c r="A182" s="114"/>
      <c r="B182" s="74"/>
      <c r="C182" s="74"/>
      <c r="D182" s="74"/>
      <c r="E182" s="74"/>
      <c r="F182" s="74"/>
      <c r="G182" s="74"/>
      <c r="H182" s="115"/>
      <c r="I182" s="115"/>
    </row>
    <row r="183" spans="1:9">
      <c r="A183" s="114"/>
      <c r="B183" s="74"/>
      <c r="C183" s="74"/>
      <c r="D183" s="74"/>
      <c r="E183" s="74"/>
      <c r="F183" s="74"/>
      <c r="G183" s="74"/>
      <c r="H183" s="115"/>
      <c r="I183" s="115"/>
    </row>
    <row r="184" spans="1:9">
      <c r="A184" s="114"/>
      <c r="B184" s="74"/>
      <c r="C184" s="74"/>
      <c r="D184" s="74"/>
      <c r="E184" s="74"/>
      <c r="F184" s="74"/>
      <c r="G184" s="74"/>
      <c r="H184" s="115"/>
      <c r="I184" s="115"/>
    </row>
    <row r="185" spans="1:9">
      <c r="A185" s="114"/>
      <c r="B185" s="74"/>
      <c r="C185" s="74"/>
      <c r="D185" s="74"/>
      <c r="E185" s="74"/>
      <c r="F185" s="74"/>
      <c r="G185" s="74"/>
      <c r="H185" s="115"/>
      <c r="I185" s="115"/>
    </row>
    <row r="186" spans="1:9">
      <c r="A186" s="114"/>
      <c r="B186" s="74"/>
      <c r="C186" s="74"/>
      <c r="D186" s="74"/>
      <c r="E186" s="74"/>
      <c r="F186" s="74"/>
      <c r="G186" s="74"/>
      <c r="H186" s="115"/>
      <c r="I186" s="115"/>
    </row>
    <row r="187" spans="1:9">
      <c r="A187" s="114"/>
      <c r="B187" s="74"/>
      <c r="C187" s="74"/>
      <c r="D187" s="74"/>
      <c r="E187" s="74"/>
      <c r="F187" s="74"/>
      <c r="G187" s="74"/>
      <c r="H187" s="115"/>
      <c r="I187" s="115"/>
    </row>
    <row r="188" spans="1:9">
      <c r="A188" s="114"/>
      <c r="B188" s="74"/>
      <c r="C188" s="74"/>
      <c r="D188" s="74"/>
      <c r="E188" s="74"/>
      <c r="F188" s="74"/>
      <c r="G188" s="74"/>
      <c r="H188" s="115"/>
      <c r="I188" s="115"/>
    </row>
    <row r="189" spans="1:9">
      <c r="A189" s="114"/>
      <c r="B189" s="74"/>
      <c r="C189" s="74"/>
      <c r="D189" s="74"/>
      <c r="E189" s="74"/>
      <c r="F189" s="74"/>
      <c r="G189" s="74"/>
      <c r="H189" s="115"/>
      <c r="I189" s="115"/>
    </row>
    <row r="190" spans="1:9">
      <c r="A190" s="114"/>
      <c r="B190" s="74"/>
      <c r="C190" s="74"/>
      <c r="D190" s="74"/>
      <c r="E190" s="74"/>
      <c r="F190" s="74"/>
      <c r="G190" s="74"/>
      <c r="H190" s="115"/>
      <c r="I190" s="115"/>
    </row>
    <row r="191" spans="1:9">
      <c r="A191" s="114"/>
      <c r="B191" s="74"/>
      <c r="C191" s="74"/>
      <c r="D191" s="74"/>
      <c r="E191" s="74"/>
      <c r="F191" s="74"/>
      <c r="G191" s="74"/>
      <c r="H191" s="115"/>
      <c r="I191" s="115"/>
    </row>
    <row r="192" spans="1:9">
      <c r="A192" s="114"/>
      <c r="B192" s="74"/>
      <c r="C192" s="74"/>
      <c r="D192" s="74"/>
      <c r="E192" s="74"/>
      <c r="F192" s="74"/>
      <c r="G192" s="74"/>
      <c r="H192" s="115"/>
      <c r="I192" s="115"/>
    </row>
    <row r="193" spans="1:9">
      <c r="A193" s="114"/>
      <c r="B193" s="74"/>
      <c r="C193" s="74"/>
      <c r="D193" s="74"/>
      <c r="E193" s="74"/>
      <c r="F193" s="74"/>
      <c r="G193" s="74"/>
      <c r="H193" s="115"/>
      <c r="I193" s="115"/>
    </row>
    <row r="194" spans="1:9">
      <c r="A194" s="114"/>
      <c r="B194" s="74"/>
      <c r="C194" s="74"/>
      <c r="D194" s="74"/>
      <c r="E194" s="74"/>
      <c r="F194" s="74"/>
      <c r="G194" s="74"/>
      <c r="H194" s="115"/>
      <c r="I194" s="115"/>
    </row>
    <row r="195" spans="1:9">
      <c r="A195" s="114"/>
      <c r="B195" s="74"/>
      <c r="C195" s="74"/>
      <c r="D195" s="74"/>
      <c r="E195" s="74"/>
      <c r="F195" s="74"/>
      <c r="G195" s="74"/>
      <c r="H195" s="115"/>
      <c r="I195" s="115"/>
    </row>
    <row r="196" spans="1:9">
      <c r="A196" s="114"/>
      <c r="B196" s="74"/>
      <c r="C196" s="74"/>
      <c r="D196" s="74"/>
      <c r="E196" s="74"/>
      <c r="F196" s="74"/>
      <c r="G196" s="74"/>
      <c r="H196" s="115"/>
      <c r="I196" s="115"/>
    </row>
    <row r="197" spans="1:9">
      <c r="A197" s="114"/>
      <c r="B197" s="74"/>
      <c r="C197" s="74"/>
      <c r="D197" s="74"/>
      <c r="E197" s="74"/>
      <c r="F197" s="74"/>
      <c r="G197" s="74"/>
      <c r="H197" s="115"/>
      <c r="I197" s="115"/>
    </row>
    <row r="198" spans="1:9">
      <c r="A198" s="114"/>
      <c r="B198" s="74"/>
      <c r="C198" s="74"/>
      <c r="D198" s="74"/>
      <c r="E198" s="74"/>
      <c r="F198" s="74"/>
      <c r="G198" s="74"/>
      <c r="H198" s="115"/>
      <c r="I198" s="115"/>
    </row>
    <row r="199" spans="1:9">
      <c r="A199" s="114"/>
      <c r="B199" s="74"/>
      <c r="C199" s="74"/>
      <c r="D199" s="74"/>
      <c r="E199" s="74"/>
      <c r="F199" s="74"/>
      <c r="G199" s="74"/>
      <c r="H199" s="115"/>
      <c r="I199" s="115"/>
    </row>
    <row r="200" spans="1:9">
      <c r="A200" s="114"/>
      <c r="B200" s="74"/>
      <c r="C200" s="74"/>
      <c r="D200" s="74"/>
      <c r="E200" s="74"/>
      <c r="F200" s="74"/>
      <c r="G200" s="74"/>
      <c r="H200" s="115"/>
      <c r="I200" s="115"/>
    </row>
    <row r="201" spans="1:9">
      <c r="A201" s="114"/>
      <c r="B201" s="74"/>
      <c r="C201" s="74"/>
      <c r="D201" s="74"/>
      <c r="E201" s="74"/>
      <c r="F201" s="74"/>
      <c r="G201" s="74"/>
      <c r="H201" s="115"/>
      <c r="I201" s="115"/>
    </row>
    <row r="202" spans="1:9">
      <c r="A202" s="114"/>
      <c r="B202" s="74"/>
      <c r="C202" s="74"/>
      <c r="D202" s="74"/>
      <c r="E202" s="74"/>
      <c r="F202" s="74"/>
      <c r="G202" s="74"/>
      <c r="H202" s="115"/>
      <c r="I202" s="115"/>
    </row>
    <row r="203" spans="1:9">
      <c r="A203" s="114"/>
      <c r="B203" s="74"/>
      <c r="C203" s="74"/>
      <c r="D203" s="74"/>
      <c r="E203" s="74"/>
      <c r="F203" s="74"/>
      <c r="G203" s="74"/>
      <c r="H203" s="115"/>
      <c r="I203" s="115"/>
    </row>
    <row r="204" spans="1:9">
      <c r="A204" s="114"/>
      <c r="B204" s="74"/>
      <c r="C204" s="74"/>
      <c r="D204" s="74"/>
      <c r="E204" s="74"/>
      <c r="F204" s="74"/>
      <c r="G204" s="74"/>
      <c r="H204" s="115"/>
      <c r="I204" s="115"/>
    </row>
    <row r="205" spans="1:9">
      <c r="A205" s="114"/>
      <c r="B205" s="74"/>
      <c r="C205" s="74"/>
      <c r="D205" s="74"/>
      <c r="E205" s="74"/>
      <c r="F205" s="74"/>
      <c r="G205" s="74"/>
      <c r="H205" s="115"/>
      <c r="I205" s="115"/>
    </row>
    <row r="206" spans="1:9">
      <c r="A206" s="114"/>
      <c r="B206" s="74"/>
      <c r="C206" s="74"/>
      <c r="D206" s="74"/>
      <c r="E206" s="74"/>
      <c r="F206" s="74"/>
      <c r="G206" s="74"/>
      <c r="H206" s="115"/>
      <c r="I206" s="115"/>
    </row>
    <row r="207" spans="1:9">
      <c r="A207" s="114"/>
      <c r="B207" s="74"/>
      <c r="C207" s="74"/>
      <c r="D207" s="74"/>
      <c r="E207" s="74"/>
      <c r="F207" s="74"/>
      <c r="G207" s="74"/>
      <c r="H207" s="115"/>
      <c r="I207" s="115"/>
    </row>
    <row r="208" spans="1:9">
      <c r="A208" s="114"/>
      <c r="B208" s="74"/>
      <c r="C208" s="74"/>
      <c r="D208" s="74"/>
      <c r="E208" s="74"/>
      <c r="F208" s="74"/>
      <c r="G208" s="74"/>
      <c r="H208" s="115"/>
      <c r="I208" s="115"/>
    </row>
    <row r="209" spans="1:9">
      <c r="A209" s="114"/>
      <c r="B209" s="74"/>
      <c r="C209" s="74"/>
      <c r="D209" s="74"/>
      <c r="E209" s="74"/>
      <c r="F209" s="74"/>
      <c r="G209" s="74"/>
      <c r="H209" s="115"/>
      <c r="I209" s="115"/>
    </row>
    <row r="210" spans="1:9">
      <c r="A210" s="114"/>
      <c r="B210" s="74"/>
      <c r="C210" s="74"/>
      <c r="D210" s="74"/>
      <c r="E210" s="74"/>
      <c r="F210" s="74"/>
      <c r="G210" s="74"/>
      <c r="H210" s="115"/>
      <c r="I210" s="115"/>
    </row>
    <row r="211" spans="1:9">
      <c r="A211" s="114"/>
      <c r="B211" s="74"/>
      <c r="C211" s="74"/>
      <c r="D211" s="74"/>
      <c r="E211" s="74"/>
      <c r="F211" s="74"/>
      <c r="G211" s="74"/>
      <c r="H211" s="115"/>
      <c r="I211" s="115"/>
    </row>
    <row r="212" spans="1:9">
      <c r="A212" s="114"/>
      <c r="B212" s="74"/>
      <c r="C212" s="74"/>
      <c r="D212" s="74"/>
      <c r="E212" s="74"/>
      <c r="F212" s="74"/>
      <c r="G212" s="74"/>
      <c r="H212" s="115"/>
      <c r="I212" s="115"/>
    </row>
    <row r="213" spans="1:9">
      <c r="A213" s="114"/>
      <c r="B213" s="74"/>
      <c r="C213" s="74"/>
      <c r="D213" s="74"/>
      <c r="E213" s="74"/>
      <c r="F213" s="74"/>
      <c r="G213" s="74"/>
      <c r="H213" s="115"/>
      <c r="I213" s="115"/>
    </row>
    <row r="214" spans="1:9">
      <c r="A214" s="114"/>
      <c r="B214" s="74"/>
      <c r="C214" s="74"/>
      <c r="D214" s="74"/>
      <c r="E214" s="74"/>
      <c r="F214" s="74"/>
      <c r="G214" s="74"/>
      <c r="H214" s="115"/>
      <c r="I214" s="115"/>
    </row>
    <row r="215" spans="1:9">
      <c r="A215" s="114"/>
      <c r="B215" s="74"/>
      <c r="C215" s="74"/>
      <c r="D215" s="74"/>
      <c r="E215" s="74"/>
      <c r="F215" s="74"/>
      <c r="G215" s="74"/>
      <c r="H215" s="115"/>
      <c r="I215" s="115"/>
    </row>
    <row r="216" spans="1:9">
      <c r="A216" s="114"/>
      <c r="B216" s="74"/>
      <c r="C216" s="74"/>
      <c r="D216" s="74"/>
      <c r="E216" s="74"/>
      <c r="F216" s="74"/>
      <c r="G216" s="74"/>
      <c r="H216" s="115"/>
      <c r="I216" s="115"/>
    </row>
    <row r="217" spans="1:9">
      <c r="A217" s="114"/>
      <c r="B217" s="74"/>
      <c r="C217" s="74"/>
      <c r="D217" s="74"/>
      <c r="E217" s="74"/>
      <c r="F217" s="74"/>
      <c r="G217" s="74"/>
      <c r="H217" s="115"/>
      <c r="I217" s="115"/>
    </row>
    <row r="218" spans="1:9">
      <c r="A218" s="114"/>
      <c r="B218" s="74"/>
      <c r="C218" s="74"/>
      <c r="D218" s="74"/>
      <c r="E218" s="74"/>
      <c r="F218" s="74"/>
      <c r="G218" s="74"/>
      <c r="H218" s="115"/>
      <c r="I218" s="115"/>
    </row>
    <row r="219" spans="1:9">
      <c r="A219" s="114"/>
      <c r="B219" s="74"/>
      <c r="C219" s="74"/>
      <c r="D219" s="74"/>
      <c r="E219" s="74"/>
      <c r="F219" s="74"/>
      <c r="G219" s="74"/>
      <c r="H219" s="115"/>
      <c r="I219" s="115"/>
    </row>
    <row r="220" spans="1:9">
      <c r="A220" s="114"/>
      <c r="B220" s="74"/>
      <c r="C220" s="74"/>
      <c r="D220" s="74"/>
      <c r="E220" s="74"/>
      <c r="F220" s="74"/>
      <c r="G220" s="74"/>
      <c r="H220" s="115"/>
      <c r="I220" s="115"/>
    </row>
    <row r="221" spans="1:9">
      <c r="A221" s="114"/>
      <c r="B221" s="74"/>
      <c r="C221" s="74"/>
      <c r="D221" s="74"/>
      <c r="E221" s="74"/>
      <c r="F221" s="74"/>
      <c r="G221" s="74"/>
      <c r="H221" s="115"/>
      <c r="I221" s="115"/>
    </row>
    <row r="222" spans="1:9">
      <c r="A222" s="114"/>
      <c r="B222" s="74"/>
      <c r="C222" s="74"/>
      <c r="D222" s="74"/>
      <c r="E222" s="74"/>
      <c r="F222" s="74"/>
      <c r="G222" s="74"/>
      <c r="H222" s="115"/>
      <c r="I222" s="115"/>
    </row>
    <row r="223" spans="1:9">
      <c r="A223" s="114"/>
      <c r="B223" s="74"/>
      <c r="C223" s="74"/>
      <c r="D223" s="74"/>
      <c r="E223" s="74"/>
      <c r="F223" s="74"/>
      <c r="G223" s="74"/>
      <c r="H223" s="115"/>
      <c r="I223" s="115"/>
    </row>
    <row r="224" spans="1:9">
      <c r="A224" s="114"/>
      <c r="B224" s="74"/>
      <c r="C224" s="74"/>
      <c r="D224" s="74"/>
      <c r="E224" s="74"/>
      <c r="F224" s="74"/>
      <c r="G224" s="74"/>
      <c r="H224" s="115"/>
      <c r="I224" s="115"/>
    </row>
    <row r="225" spans="1:9">
      <c r="A225" s="114"/>
      <c r="B225" s="74"/>
      <c r="C225" s="74"/>
      <c r="D225" s="74"/>
      <c r="E225" s="74"/>
      <c r="F225" s="74"/>
      <c r="G225" s="74"/>
      <c r="H225" s="115"/>
      <c r="I225" s="115"/>
    </row>
    <row r="226" spans="1:9">
      <c r="A226" s="114"/>
      <c r="B226" s="74"/>
      <c r="C226" s="74"/>
      <c r="D226" s="74"/>
      <c r="E226" s="74"/>
      <c r="F226" s="74"/>
      <c r="G226" s="74"/>
      <c r="H226" s="115"/>
      <c r="I226" s="115"/>
    </row>
    <row r="227" spans="1:9">
      <c r="A227" s="114"/>
      <c r="B227" s="74"/>
      <c r="C227" s="74"/>
      <c r="D227" s="74"/>
      <c r="E227" s="74"/>
      <c r="F227" s="74"/>
      <c r="G227" s="74"/>
      <c r="H227" s="115"/>
      <c r="I227" s="115"/>
    </row>
    <row r="228" spans="1:9">
      <c r="A228" s="114"/>
      <c r="B228" s="74"/>
      <c r="C228" s="74"/>
      <c r="D228" s="74"/>
      <c r="E228" s="74"/>
      <c r="F228" s="74"/>
      <c r="G228" s="74"/>
      <c r="H228" s="115"/>
      <c r="I228" s="115"/>
    </row>
    <row r="229" spans="1:9">
      <c r="A229" s="114"/>
      <c r="B229" s="74"/>
      <c r="C229" s="74"/>
      <c r="D229" s="74"/>
      <c r="E229" s="74"/>
      <c r="F229" s="74"/>
      <c r="G229" s="74"/>
      <c r="H229" s="115"/>
      <c r="I229" s="115"/>
    </row>
    <row r="230" spans="1:9">
      <c r="A230" s="114"/>
      <c r="B230" s="74"/>
      <c r="C230" s="74"/>
      <c r="D230" s="74"/>
      <c r="E230" s="74"/>
      <c r="F230" s="74"/>
      <c r="G230" s="74"/>
      <c r="H230" s="115"/>
      <c r="I230" s="115"/>
    </row>
    <row r="231" spans="1:9">
      <c r="A231" s="114"/>
      <c r="B231" s="74"/>
      <c r="C231" s="74"/>
      <c r="D231" s="74"/>
      <c r="E231" s="74"/>
      <c r="F231" s="74"/>
      <c r="G231" s="74"/>
      <c r="H231" s="115"/>
      <c r="I231" s="115"/>
    </row>
    <row r="232" spans="1:9">
      <c r="A232" s="114"/>
      <c r="B232" s="74"/>
      <c r="C232" s="74"/>
      <c r="D232" s="74"/>
      <c r="E232" s="74"/>
      <c r="F232" s="74"/>
      <c r="G232" s="74"/>
      <c r="H232" s="115"/>
      <c r="I232" s="115"/>
    </row>
    <row r="233" spans="1:9">
      <c r="A233" s="114"/>
      <c r="B233" s="74"/>
      <c r="C233" s="74"/>
      <c r="D233" s="74"/>
      <c r="E233" s="74"/>
      <c r="F233" s="74"/>
      <c r="G233" s="74"/>
      <c r="H233" s="115"/>
      <c r="I233" s="115"/>
    </row>
    <row r="234" spans="1:9">
      <c r="A234" s="114"/>
      <c r="B234" s="74"/>
      <c r="C234" s="74"/>
      <c r="D234" s="74"/>
      <c r="E234" s="74"/>
      <c r="F234" s="74"/>
      <c r="G234" s="74"/>
      <c r="H234" s="115"/>
      <c r="I234" s="115"/>
    </row>
    <row r="235" spans="1:9">
      <c r="A235" s="114"/>
      <c r="B235" s="74"/>
      <c r="C235" s="74"/>
      <c r="D235" s="74"/>
      <c r="E235" s="74"/>
      <c r="F235" s="74"/>
      <c r="G235" s="74"/>
      <c r="H235" s="115"/>
      <c r="I235" s="115"/>
    </row>
    <row r="236" spans="1:9">
      <c r="A236" s="114"/>
      <c r="B236" s="74"/>
      <c r="C236" s="74"/>
      <c r="D236" s="74"/>
      <c r="E236" s="74"/>
      <c r="F236" s="74"/>
      <c r="G236" s="74"/>
      <c r="H236" s="115"/>
      <c r="I236" s="115"/>
    </row>
    <row r="237" spans="1:9">
      <c r="A237" s="114"/>
      <c r="B237" s="74"/>
      <c r="C237" s="74"/>
      <c r="D237" s="74"/>
      <c r="E237" s="74"/>
      <c r="F237" s="74"/>
      <c r="G237" s="74"/>
      <c r="H237" s="115"/>
      <c r="I237" s="115"/>
    </row>
    <row r="238" spans="1:9">
      <c r="A238" s="114"/>
      <c r="B238" s="74"/>
      <c r="C238" s="74"/>
      <c r="D238" s="74"/>
      <c r="E238" s="74"/>
      <c r="F238" s="74"/>
      <c r="G238" s="74"/>
      <c r="H238" s="115"/>
      <c r="I238" s="115"/>
    </row>
    <row r="239" spans="1:9">
      <c r="A239" s="114"/>
      <c r="B239" s="74"/>
      <c r="C239" s="74"/>
      <c r="D239" s="74"/>
      <c r="E239" s="74"/>
      <c r="F239" s="74"/>
      <c r="G239" s="74"/>
      <c r="H239" s="115"/>
      <c r="I239" s="115"/>
    </row>
    <row r="240" spans="1:9">
      <c r="A240" s="114"/>
      <c r="B240" s="74"/>
      <c r="C240" s="74"/>
      <c r="D240" s="74"/>
      <c r="E240" s="74"/>
      <c r="F240" s="74"/>
      <c r="G240" s="74"/>
      <c r="H240" s="115"/>
      <c r="I240" s="115"/>
    </row>
    <row r="241" spans="1:9">
      <c r="A241" s="114"/>
      <c r="B241" s="74"/>
      <c r="C241" s="74"/>
      <c r="D241" s="74"/>
      <c r="E241" s="74"/>
      <c r="F241" s="74"/>
      <c r="G241" s="74"/>
      <c r="H241" s="115"/>
      <c r="I241" s="115"/>
    </row>
    <row r="242" spans="1:9">
      <c r="A242" s="114"/>
      <c r="B242" s="74"/>
      <c r="C242" s="74"/>
      <c r="D242" s="74"/>
      <c r="E242" s="74"/>
      <c r="F242" s="74"/>
      <c r="G242" s="74"/>
      <c r="H242" s="115"/>
      <c r="I242" s="115"/>
    </row>
    <row r="243" spans="1:9">
      <c r="A243" s="114"/>
      <c r="B243" s="74"/>
      <c r="C243" s="74"/>
      <c r="D243" s="74"/>
      <c r="E243" s="74"/>
      <c r="F243" s="74"/>
      <c r="G243" s="74"/>
      <c r="H243" s="115"/>
      <c r="I243" s="115"/>
    </row>
    <row r="244" spans="1:9">
      <c r="A244" s="114"/>
      <c r="B244" s="74"/>
      <c r="C244" s="74"/>
      <c r="D244" s="74"/>
      <c r="E244" s="74"/>
      <c r="F244" s="74"/>
      <c r="G244" s="74"/>
      <c r="H244" s="115"/>
      <c r="I244" s="115"/>
    </row>
    <row r="245" spans="1:9">
      <c r="A245" s="114"/>
      <c r="B245" s="74"/>
      <c r="C245" s="74"/>
      <c r="D245" s="74"/>
      <c r="E245" s="74"/>
      <c r="F245" s="74"/>
      <c r="G245" s="74"/>
      <c r="H245" s="115"/>
      <c r="I245" s="115"/>
    </row>
    <row r="246" spans="1:9">
      <c r="A246" s="114"/>
      <c r="B246" s="74"/>
      <c r="C246" s="74"/>
      <c r="D246" s="74"/>
      <c r="E246" s="74"/>
      <c r="F246" s="74"/>
      <c r="G246" s="74"/>
      <c r="H246" s="115"/>
      <c r="I246" s="115"/>
    </row>
    <row r="247" spans="1:9">
      <c r="A247" s="114"/>
      <c r="B247" s="74"/>
      <c r="C247" s="74"/>
      <c r="D247" s="74"/>
      <c r="E247" s="74"/>
      <c r="F247" s="74"/>
      <c r="G247" s="74"/>
      <c r="H247" s="115"/>
      <c r="I247" s="115"/>
    </row>
    <row r="248" spans="1:9">
      <c r="A248" s="114"/>
      <c r="B248" s="74"/>
      <c r="C248" s="74"/>
      <c r="D248" s="74"/>
      <c r="E248" s="74"/>
      <c r="F248" s="74"/>
      <c r="G248" s="74"/>
      <c r="H248" s="115"/>
      <c r="I248" s="115"/>
    </row>
    <row r="249" spans="1:9">
      <c r="A249" s="114"/>
      <c r="B249" s="74"/>
      <c r="C249" s="74"/>
      <c r="D249" s="74"/>
      <c r="E249" s="74"/>
      <c r="F249" s="74"/>
      <c r="G249" s="74"/>
      <c r="H249" s="115"/>
      <c r="I249" s="115"/>
    </row>
    <row r="250" spans="1:9">
      <c r="A250" s="114"/>
      <c r="B250" s="74"/>
      <c r="C250" s="74"/>
      <c r="D250" s="74"/>
      <c r="E250" s="74"/>
      <c r="F250" s="74"/>
      <c r="G250" s="74"/>
      <c r="H250" s="115"/>
      <c r="I250" s="115"/>
    </row>
  </sheetData>
  <sheetProtection sheet="1" objects="1" scenarios="1"/>
  <phoneticPr fontId="7" type="noConversion"/>
  <dataValidations count="3">
    <dataValidation type="list" allowBlank="1" showInputMessage="1" showErrorMessage="1" sqref="I2:J2 I3:I250" xr:uid="{F01447C7-DB3B-49D3-BE17-1FEEBBE558B9}">
      <formula1>$R$1:$R$3</formula1>
    </dataValidation>
    <dataValidation type="list" allowBlank="1" showInputMessage="1" showErrorMessage="1" sqref="C2:C250" xr:uid="{6A0E765A-3882-4B69-A9B5-27FDC51062BA}">
      <formula1>$M$2:$M$13</formula1>
    </dataValidation>
    <dataValidation type="list" allowBlank="1" showInputMessage="1" showErrorMessage="1" sqref="D2:D250" xr:uid="{786B7466-3C6F-4D90-BF4E-BACAB712D573}">
      <formula1>$K$2:$K$10</formula1>
    </dataValidation>
  </dataValidation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78075-729C-4A09-B25C-501769ADBABF}">
  <sheetPr>
    <tabColor rgb="FFCFDBE6"/>
  </sheetPr>
  <dimension ref="A1:O251"/>
  <sheetViews>
    <sheetView workbookViewId="0">
      <selection activeCell="Q14" sqref="Q14"/>
    </sheetView>
  </sheetViews>
  <sheetFormatPr defaultColWidth="8.85546875" defaultRowHeight="16.5"/>
  <cols>
    <col min="1" max="2" width="13.42578125" style="6" customWidth="1"/>
    <col min="3" max="3" width="14.28515625" style="6" customWidth="1"/>
    <col min="4" max="4" width="24.42578125" style="6" customWidth="1"/>
    <col min="5" max="6" width="20.7109375" style="6" customWidth="1"/>
    <col min="7" max="7" width="41.85546875" style="6" customWidth="1"/>
    <col min="8" max="8" width="2.28515625" style="6" customWidth="1"/>
    <col min="9" max="9" width="27.42578125" style="6" hidden="1" customWidth="1"/>
    <col min="10" max="10" width="7.7109375" style="6" hidden="1" customWidth="1"/>
    <col min="11" max="11" width="22.7109375" style="6" hidden="1" customWidth="1"/>
    <col min="12" max="12" width="7.7109375" style="6" hidden="1" customWidth="1"/>
    <col min="13" max="14" width="8.85546875" style="6"/>
    <col min="15" max="15" width="0" style="6" hidden="1" customWidth="1"/>
    <col min="16" max="16384" width="8.85546875" style="6"/>
  </cols>
  <sheetData>
    <row r="1" spans="1:15" ht="17.25" thickBot="1">
      <c r="A1" s="38" t="s">
        <v>64</v>
      </c>
      <c r="B1" s="38" t="s">
        <v>97</v>
      </c>
      <c r="C1" s="9" t="s">
        <v>98</v>
      </c>
      <c r="D1" s="10" t="s">
        <v>99</v>
      </c>
      <c r="E1" s="10" t="s">
        <v>67</v>
      </c>
      <c r="F1" s="10" t="s">
        <v>68</v>
      </c>
      <c r="G1" s="13" t="s">
        <v>45</v>
      </c>
      <c r="I1" s="7" t="s">
        <v>69</v>
      </c>
      <c r="J1" s="7"/>
      <c r="K1" s="7" t="s">
        <v>70</v>
      </c>
      <c r="L1" s="7"/>
      <c r="M1" s="14" t="s">
        <v>2</v>
      </c>
      <c r="N1" s="15" t="s">
        <v>100</v>
      </c>
      <c r="O1" s="6" t="s">
        <v>71</v>
      </c>
    </row>
    <row r="2" spans="1:15" ht="17.25" thickTop="1">
      <c r="A2" s="104"/>
      <c r="B2" s="104"/>
      <c r="C2" s="116"/>
      <c r="D2" s="103"/>
      <c r="E2" s="103"/>
      <c r="F2" s="103"/>
      <c r="G2" s="104"/>
      <c r="I2" s="6" t="s">
        <v>72</v>
      </c>
      <c r="J2" s="6">
        <f>COUNTIF($D$2:$D$250,I2)</f>
        <v>0</v>
      </c>
      <c r="K2" s="6" t="s">
        <v>55</v>
      </c>
      <c r="L2" s="6">
        <f>COUNTIF($E$2:$E$250,K2)</f>
        <v>0</v>
      </c>
      <c r="M2" s="121" t="s">
        <v>3</v>
      </c>
      <c r="N2" s="122">
        <f>COUNTIFS($C$2:$C$250,M2,$D$2:$D$250,"*",$E$2:$E$250,"*")</f>
        <v>0</v>
      </c>
      <c r="O2" s="6" t="s">
        <v>73</v>
      </c>
    </row>
    <row r="3" spans="1:15">
      <c r="A3" s="107"/>
      <c r="B3" s="107"/>
      <c r="C3" s="117"/>
      <c r="D3" s="106"/>
      <c r="E3" s="106"/>
      <c r="F3" s="106"/>
      <c r="G3" s="107"/>
      <c r="I3" s="6" t="s">
        <v>74</v>
      </c>
      <c r="J3" s="6">
        <f t="shared" ref="J3:J16" si="0">COUNTIF($D$2:$D$250,I3)</f>
        <v>0</v>
      </c>
      <c r="K3" s="6" t="s">
        <v>56</v>
      </c>
      <c r="L3" s="6">
        <f t="shared" ref="L3:L9" si="1">COUNTIF($E$2:$E$250,K3)</f>
        <v>0</v>
      </c>
      <c r="M3" s="19" t="s">
        <v>4</v>
      </c>
      <c r="N3" s="4">
        <f t="shared" ref="N3:N13" si="2">COUNTIFS($C$2:$C$250,M3,$D$2:$D$250,"*",$E$2:$E$250,"*")</f>
        <v>0</v>
      </c>
    </row>
    <row r="4" spans="1:15">
      <c r="A4" s="107"/>
      <c r="B4" s="107"/>
      <c r="C4" s="117"/>
      <c r="D4" s="106"/>
      <c r="E4" s="106"/>
      <c r="F4" s="106"/>
      <c r="G4" s="107"/>
      <c r="I4" s="6" t="s">
        <v>75</v>
      </c>
      <c r="J4" s="6">
        <f t="shared" si="0"/>
        <v>0</v>
      </c>
      <c r="K4" s="6" t="s">
        <v>57</v>
      </c>
      <c r="L4" s="6">
        <f t="shared" si="1"/>
        <v>0</v>
      </c>
      <c r="M4" s="28" t="s">
        <v>5</v>
      </c>
      <c r="N4" s="29">
        <f t="shared" si="2"/>
        <v>0</v>
      </c>
    </row>
    <row r="5" spans="1:15">
      <c r="A5" s="107"/>
      <c r="B5" s="107"/>
      <c r="C5" s="117"/>
      <c r="D5" s="106"/>
      <c r="E5" s="106"/>
      <c r="F5" s="106"/>
      <c r="G5" s="107"/>
      <c r="I5" s="6" t="s">
        <v>76</v>
      </c>
      <c r="J5" s="6">
        <f t="shared" si="0"/>
        <v>0</v>
      </c>
      <c r="K5" s="6" t="s">
        <v>58</v>
      </c>
      <c r="L5" s="6">
        <f t="shared" si="1"/>
        <v>0</v>
      </c>
      <c r="M5" s="19" t="s">
        <v>6</v>
      </c>
      <c r="N5" s="4">
        <f t="shared" si="2"/>
        <v>0</v>
      </c>
    </row>
    <row r="6" spans="1:15">
      <c r="A6" s="107"/>
      <c r="B6" s="107"/>
      <c r="C6" s="117"/>
      <c r="D6" s="106"/>
      <c r="E6" s="106"/>
      <c r="F6" s="106"/>
      <c r="G6" s="107"/>
      <c r="I6" s="6" t="s">
        <v>77</v>
      </c>
      <c r="J6" s="6">
        <f t="shared" si="0"/>
        <v>0</v>
      </c>
      <c r="K6" s="6" t="s">
        <v>59</v>
      </c>
      <c r="L6" s="6">
        <f t="shared" si="1"/>
        <v>0</v>
      </c>
      <c r="M6" s="28">
        <v>1</v>
      </c>
      <c r="N6" s="29">
        <f t="shared" si="2"/>
        <v>0</v>
      </c>
    </row>
    <row r="7" spans="1:15">
      <c r="A7" s="107"/>
      <c r="B7" s="107"/>
      <c r="C7" s="117"/>
      <c r="D7" s="106"/>
      <c r="E7" s="106"/>
      <c r="F7" s="106"/>
      <c r="G7" s="107"/>
      <c r="I7" s="6" t="s">
        <v>78</v>
      </c>
      <c r="J7" s="6">
        <f t="shared" si="0"/>
        <v>0</v>
      </c>
      <c r="K7" s="6" t="s">
        <v>60</v>
      </c>
      <c r="L7" s="6">
        <f t="shared" si="1"/>
        <v>0</v>
      </c>
      <c r="M7" s="19">
        <v>2</v>
      </c>
      <c r="N7" s="4">
        <f t="shared" si="2"/>
        <v>0</v>
      </c>
    </row>
    <row r="8" spans="1:15">
      <c r="A8" s="107"/>
      <c r="B8" s="107"/>
      <c r="C8" s="117"/>
      <c r="D8" s="106"/>
      <c r="E8" s="106"/>
      <c r="F8" s="106"/>
      <c r="G8" s="107"/>
      <c r="I8" s="6" t="s">
        <v>79</v>
      </c>
      <c r="J8" s="6">
        <f t="shared" si="0"/>
        <v>0</v>
      </c>
      <c r="K8" s="6" t="s">
        <v>61</v>
      </c>
      <c r="L8" s="6">
        <f t="shared" si="1"/>
        <v>0</v>
      </c>
      <c r="M8" s="28">
        <v>3</v>
      </c>
      <c r="N8" s="29">
        <f t="shared" si="2"/>
        <v>0</v>
      </c>
    </row>
    <row r="9" spans="1:15">
      <c r="A9" s="107"/>
      <c r="B9" s="107"/>
      <c r="C9" s="117"/>
      <c r="D9" s="106"/>
      <c r="E9" s="106"/>
      <c r="F9" s="106"/>
      <c r="G9" s="107"/>
      <c r="I9" s="6" t="s">
        <v>81</v>
      </c>
      <c r="J9" s="6">
        <f t="shared" si="0"/>
        <v>0</v>
      </c>
      <c r="K9" s="6" t="s">
        <v>82</v>
      </c>
      <c r="L9" s="6">
        <f t="shared" si="1"/>
        <v>0</v>
      </c>
      <c r="M9" s="19">
        <v>4</v>
      </c>
      <c r="N9" s="4">
        <f t="shared" si="2"/>
        <v>0</v>
      </c>
    </row>
    <row r="10" spans="1:15">
      <c r="A10" s="107"/>
      <c r="B10" s="107"/>
      <c r="C10" s="117"/>
      <c r="D10" s="106"/>
      <c r="E10" s="106"/>
      <c r="F10" s="106"/>
      <c r="G10" s="107"/>
      <c r="I10" s="6" t="s">
        <v>83</v>
      </c>
      <c r="J10" s="6">
        <f t="shared" si="0"/>
        <v>0</v>
      </c>
      <c r="M10" s="28">
        <v>5</v>
      </c>
      <c r="N10" s="29">
        <f t="shared" si="2"/>
        <v>0</v>
      </c>
    </row>
    <row r="11" spans="1:15">
      <c r="A11" s="107"/>
      <c r="B11" s="107"/>
      <c r="C11" s="117"/>
      <c r="D11" s="106"/>
      <c r="E11" s="106"/>
      <c r="F11" s="106"/>
      <c r="G11" s="107"/>
      <c r="I11" s="6" t="s">
        <v>84</v>
      </c>
      <c r="J11" s="6">
        <f t="shared" si="0"/>
        <v>0</v>
      </c>
      <c r="M11" s="19">
        <v>6</v>
      </c>
      <c r="N11" s="4">
        <f t="shared" si="2"/>
        <v>0</v>
      </c>
    </row>
    <row r="12" spans="1:15">
      <c r="A12" s="107"/>
      <c r="B12" s="107"/>
      <c r="C12" s="117"/>
      <c r="D12" s="106"/>
      <c r="E12" s="106"/>
      <c r="F12" s="106"/>
      <c r="G12" s="107"/>
      <c r="I12" s="6" t="s">
        <v>85</v>
      </c>
      <c r="J12" s="6">
        <f t="shared" si="0"/>
        <v>0</v>
      </c>
      <c r="M12" s="28">
        <v>7</v>
      </c>
      <c r="N12" s="29">
        <f t="shared" si="2"/>
        <v>0</v>
      </c>
    </row>
    <row r="13" spans="1:15">
      <c r="A13" s="107"/>
      <c r="B13" s="107"/>
      <c r="C13" s="117"/>
      <c r="D13" s="106"/>
      <c r="E13" s="106"/>
      <c r="F13" s="106"/>
      <c r="G13" s="107"/>
      <c r="I13" s="6" t="s">
        <v>86</v>
      </c>
      <c r="J13" s="6">
        <f t="shared" si="0"/>
        <v>0</v>
      </c>
      <c r="M13" s="19">
        <v>8</v>
      </c>
      <c r="N13" s="4">
        <f t="shared" si="2"/>
        <v>0</v>
      </c>
    </row>
    <row r="14" spans="1:15">
      <c r="A14" s="107"/>
      <c r="B14" s="107"/>
      <c r="C14" s="117"/>
      <c r="D14" s="106"/>
      <c r="E14" s="106"/>
      <c r="F14" s="106"/>
      <c r="G14" s="107"/>
      <c r="I14" s="6" t="s">
        <v>87</v>
      </c>
      <c r="J14" s="6">
        <f t="shared" si="0"/>
        <v>0</v>
      </c>
      <c r="M14" s="123" t="s">
        <v>8</v>
      </c>
      <c r="N14" s="124">
        <f>SUM(N2:N13)</f>
        <v>0</v>
      </c>
    </row>
    <row r="15" spans="1:15">
      <c r="A15" s="107"/>
      <c r="B15" s="107"/>
      <c r="C15" s="117"/>
      <c r="D15" s="106"/>
      <c r="E15" s="106"/>
      <c r="F15" s="106"/>
      <c r="G15" s="107"/>
      <c r="I15" s="6" t="s">
        <v>101</v>
      </c>
      <c r="J15" s="6">
        <f t="shared" si="0"/>
        <v>0</v>
      </c>
    </row>
    <row r="16" spans="1:15">
      <c r="A16" s="107"/>
      <c r="B16" s="107"/>
      <c r="C16" s="117"/>
      <c r="D16" s="106"/>
      <c r="E16" s="106"/>
      <c r="F16" s="106"/>
      <c r="G16" s="107"/>
      <c r="I16" s="6" t="s">
        <v>102</v>
      </c>
      <c r="J16" s="6">
        <f t="shared" si="0"/>
        <v>0</v>
      </c>
    </row>
    <row r="17" spans="1:7">
      <c r="A17" s="107"/>
      <c r="B17" s="107"/>
      <c r="C17" s="117"/>
      <c r="D17" s="106"/>
      <c r="E17" s="106"/>
      <c r="F17" s="106"/>
      <c r="G17" s="107"/>
    </row>
    <row r="18" spans="1:7">
      <c r="A18" s="107"/>
      <c r="B18" s="107"/>
      <c r="C18" s="117"/>
      <c r="D18" s="106"/>
      <c r="E18" s="106"/>
      <c r="F18" s="106"/>
      <c r="G18" s="107"/>
    </row>
    <row r="19" spans="1:7">
      <c r="A19" s="107"/>
      <c r="B19" s="107"/>
      <c r="C19" s="117"/>
      <c r="D19" s="106"/>
      <c r="E19" s="106"/>
      <c r="F19" s="106"/>
      <c r="G19" s="107"/>
    </row>
    <row r="20" spans="1:7">
      <c r="A20" s="107"/>
      <c r="B20" s="107"/>
      <c r="C20" s="117"/>
      <c r="D20" s="106"/>
      <c r="E20" s="106"/>
      <c r="F20" s="106"/>
      <c r="G20" s="107"/>
    </row>
    <row r="21" spans="1:7">
      <c r="A21" s="107"/>
      <c r="B21" s="107"/>
      <c r="C21" s="117"/>
      <c r="D21" s="106"/>
      <c r="E21" s="106"/>
      <c r="F21" s="106"/>
      <c r="G21" s="107"/>
    </row>
    <row r="22" spans="1:7">
      <c r="A22" s="107"/>
      <c r="B22" s="107"/>
      <c r="C22" s="117"/>
      <c r="D22" s="106"/>
      <c r="E22" s="106"/>
      <c r="F22" s="106"/>
      <c r="G22" s="107"/>
    </row>
    <row r="23" spans="1:7">
      <c r="A23" s="107"/>
      <c r="B23" s="107"/>
      <c r="C23" s="117"/>
      <c r="D23" s="106"/>
      <c r="E23" s="106"/>
      <c r="F23" s="106"/>
      <c r="G23" s="107"/>
    </row>
    <row r="24" spans="1:7">
      <c r="A24" s="107"/>
      <c r="B24" s="107"/>
      <c r="C24" s="117"/>
      <c r="D24" s="106"/>
      <c r="E24" s="106"/>
      <c r="F24" s="106"/>
      <c r="G24" s="107"/>
    </row>
    <row r="25" spans="1:7">
      <c r="A25" s="107"/>
      <c r="B25" s="107"/>
      <c r="C25" s="117"/>
      <c r="D25" s="106"/>
      <c r="E25" s="106"/>
      <c r="F25" s="106"/>
      <c r="G25" s="107"/>
    </row>
    <row r="26" spans="1:7">
      <c r="A26" s="107"/>
      <c r="B26" s="107"/>
      <c r="C26" s="117"/>
      <c r="D26" s="106"/>
      <c r="E26" s="106"/>
      <c r="F26" s="106"/>
      <c r="G26" s="107"/>
    </row>
    <row r="27" spans="1:7">
      <c r="A27" s="107"/>
      <c r="B27" s="107"/>
      <c r="C27" s="117"/>
      <c r="D27" s="106"/>
      <c r="E27" s="106"/>
      <c r="F27" s="106"/>
      <c r="G27" s="107"/>
    </row>
    <row r="28" spans="1:7">
      <c r="A28" s="107"/>
      <c r="B28" s="107"/>
      <c r="C28" s="117"/>
      <c r="D28" s="106"/>
      <c r="E28" s="106"/>
      <c r="F28" s="106"/>
      <c r="G28" s="107"/>
    </row>
    <row r="29" spans="1:7">
      <c r="A29" s="107"/>
      <c r="B29" s="107"/>
      <c r="C29" s="117"/>
      <c r="D29" s="106"/>
      <c r="E29" s="106"/>
      <c r="F29" s="106"/>
      <c r="G29" s="107"/>
    </row>
    <row r="30" spans="1:7">
      <c r="A30" s="107"/>
      <c r="B30" s="107"/>
      <c r="C30" s="117"/>
      <c r="D30" s="106"/>
      <c r="E30" s="106"/>
      <c r="F30" s="106"/>
      <c r="G30" s="107"/>
    </row>
    <row r="31" spans="1:7">
      <c r="A31" s="107"/>
      <c r="B31" s="107"/>
      <c r="C31" s="117"/>
      <c r="D31" s="106"/>
      <c r="E31" s="106"/>
      <c r="F31" s="106"/>
      <c r="G31" s="107"/>
    </row>
    <row r="32" spans="1:7">
      <c r="A32" s="107"/>
      <c r="B32" s="107"/>
      <c r="C32" s="117"/>
      <c r="D32" s="106"/>
      <c r="E32" s="106"/>
      <c r="F32" s="106"/>
      <c r="G32" s="107"/>
    </row>
    <row r="33" spans="1:7">
      <c r="A33" s="107"/>
      <c r="B33" s="107"/>
      <c r="C33" s="117"/>
      <c r="D33" s="106"/>
      <c r="E33" s="106"/>
      <c r="F33" s="106"/>
      <c r="G33" s="107"/>
    </row>
    <row r="34" spans="1:7">
      <c r="A34" s="107"/>
      <c r="B34" s="107"/>
      <c r="C34" s="117"/>
      <c r="D34" s="106"/>
      <c r="E34" s="106"/>
      <c r="F34" s="106"/>
      <c r="G34" s="107"/>
    </row>
    <row r="35" spans="1:7">
      <c r="A35" s="107"/>
      <c r="B35" s="107"/>
      <c r="C35" s="117"/>
      <c r="D35" s="106"/>
      <c r="E35" s="106"/>
      <c r="F35" s="106"/>
      <c r="G35" s="107"/>
    </row>
    <row r="36" spans="1:7">
      <c r="A36" s="107"/>
      <c r="B36" s="107"/>
      <c r="C36" s="117"/>
      <c r="D36" s="106"/>
      <c r="E36" s="106"/>
      <c r="F36" s="106"/>
      <c r="G36" s="107"/>
    </row>
    <row r="37" spans="1:7">
      <c r="A37" s="107"/>
      <c r="B37" s="107"/>
      <c r="C37" s="117"/>
      <c r="D37" s="106"/>
      <c r="E37" s="106"/>
      <c r="F37" s="106"/>
      <c r="G37" s="107"/>
    </row>
    <row r="38" spans="1:7">
      <c r="A38" s="107"/>
      <c r="B38" s="107"/>
      <c r="C38" s="117"/>
      <c r="D38" s="106"/>
      <c r="E38" s="106"/>
      <c r="F38" s="106"/>
      <c r="G38" s="107"/>
    </row>
    <row r="39" spans="1:7">
      <c r="A39" s="107"/>
      <c r="B39" s="107"/>
      <c r="C39" s="117"/>
      <c r="D39" s="106"/>
      <c r="E39" s="106"/>
      <c r="F39" s="106"/>
      <c r="G39" s="107"/>
    </row>
    <row r="40" spans="1:7">
      <c r="A40" s="107"/>
      <c r="B40" s="107"/>
      <c r="C40" s="117"/>
      <c r="D40" s="106"/>
      <c r="E40" s="106"/>
      <c r="F40" s="106"/>
      <c r="G40" s="107"/>
    </row>
    <row r="41" spans="1:7">
      <c r="A41" s="107"/>
      <c r="B41" s="107"/>
      <c r="C41" s="117"/>
      <c r="D41" s="106"/>
      <c r="E41" s="106"/>
      <c r="F41" s="106"/>
      <c r="G41" s="107"/>
    </row>
    <row r="42" spans="1:7">
      <c r="A42" s="107"/>
      <c r="B42" s="107"/>
      <c r="C42" s="117"/>
      <c r="D42" s="106"/>
      <c r="E42" s="106"/>
      <c r="F42" s="106"/>
      <c r="G42" s="107"/>
    </row>
    <row r="43" spans="1:7">
      <c r="A43" s="107"/>
      <c r="B43" s="107"/>
      <c r="C43" s="117"/>
      <c r="D43" s="106"/>
      <c r="E43" s="106"/>
      <c r="F43" s="106"/>
      <c r="G43" s="107"/>
    </row>
    <row r="44" spans="1:7">
      <c r="A44" s="107"/>
      <c r="B44" s="107"/>
      <c r="C44" s="117"/>
      <c r="D44" s="106"/>
      <c r="E44" s="106"/>
      <c r="F44" s="106"/>
      <c r="G44" s="107"/>
    </row>
    <row r="45" spans="1:7">
      <c r="A45" s="107"/>
      <c r="B45" s="107"/>
      <c r="C45" s="117"/>
      <c r="D45" s="106"/>
      <c r="E45" s="106"/>
      <c r="F45" s="106"/>
      <c r="G45" s="107"/>
    </row>
    <row r="46" spans="1:7">
      <c r="A46" s="107"/>
      <c r="B46" s="107"/>
      <c r="C46" s="117"/>
      <c r="D46" s="106"/>
      <c r="E46" s="106"/>
      <c r="F46" s="106"/>
      <c r="G46" s="107"/>
    </row>
    <row r="47" spans="1:7">
      <c r="A47" s="107"/>
      <c r="B47" s="107"/>
      <c r="C47" s="117"/>
      <c r="D47" s="106"/>
      <c r="E47" s="106"/>
      <c r="F47" s="106"/>
      <c r="G47" s="107"/>
    </row>
    <row r="48" spans="1:7">
      <c r="A48" s="107"/>
      <c r="B48" s="107"/>
      <c r="C48" s="117"/>
      <c r="D48" s="106"/>
      <c r="E48" s="106"/>
      <c r="F48" s="106"/>
      <c r="G48" s="107"/>
    </row>
    <row r="49" spans="1:7">
      <c r="A49" s="107"/>
      <c r="B49" s="107"/>
      <c r="C49" s="117"/>
      <c r="D49" s="106"/>
      <c r="E49" s="106"/>
      <c r="F49" s="106"/>
      <c r="G49" s="107"/>
    </row>
    <row r="50" spans="1:7">
      <c r="A50" s="107"/>
      <c r="B50" s="107"/>
      <c r="C50" s="117"/>
      <c r="D50" s="106"/>
      <c r="E50" s="106"/>
      <c r="F50" s="106"/>
      <c r="G50" s="107"/>
    </row>
    <row r="51" spans="1:7">
      <c r="A51" s="107"/>
      <c r="B51" s="107"/>
      <c r="C51" s="117"/>
      <c r="D51" s="106"/>
      <c r="E51" s="106"/>
      <c r="F51" s="106"/>
      <c r="G51" s="107"/>
    </row>
    <row r="52" spans="1:7">
      <c r="A52" s="107"/>
      <c r="B52" s="107"/>
      <c r="C52" s="117"/>
      <c r="D52" s="106"/>
      <c r="E52" s="106"/>
      <c r="F52" s="106"/>
      <c r="G52" s="107"/>
    </row>
    <row r="53" spans="1:7">
      <c r="A53" s="107"/>
      <c r="B53" s="107"/>
      <c r="C53" s="117"/>
      <c r="D53" s="106"/>
      <c r="E53" s="106"/>
      <c r="F53" s="106"/>
      <c r="G53" s="107"/>
    </row>
    <row r="54" spans="1:7">
      <c r="A54" s="107"/>
      <c r="B54" s="107"/>
      <c r="C54" s="117"/>
      <c r="D54" s="106"/>
      <c r="E54" s="106"/>
      <c r="F54" s="106"/>
      <c r="G54" s="107"/>
    </row>
    <row r="55" spans="1:7">
      <c r="A55" s="107"/>
      <c r="B55" s="107"/>
      <c r="C55" s="117"/>
      <c r="D55" s="106"/>
      <c r="E55" s="106"/>
      <c r="F55" s="106"/>
      <c r="G55" s="107"/>
    </row>
    <row r="56" spans="1:7">
      <c r="A56" s="107"/>
      <c r="B56" s="107"/>
      <c r="C56" s="117"/>
      <c r="D56" s="106"/>
      <c r="E56" s="106"/>
      <c r="F56" s="106"/>
      <c r="G56" s="107"/>
    </row>
    <row r="57" spans="1:7">
      <c r="A57" s="107"/>
      <c r="B57" s="107"/>
      <c r="C57" s="117"/>
      <c r="D57" s="106"/>
      <c r="E57" s="106"/>
      <c r="F57" s="106"/>
      <c r="G57" s="107"/>
    </row>
    <row r="58" spans="1:7">
      <c r="A58" s="107"/>
      <c r="B58" s="107"/>
      <c r="C58" s="117"/>
      <c r="D58" s="106"/>
      <c r="E58" s="106"/>
      <c r="F58" s="106"/>
      <c r="G58" s="107"/>
    </row>
    <row r="59" spans="1:7">
      <c r="A59" s="107"/>
      <c r="B59" s="107"/>
      <c r="C59" s="117"/>
      <c r="D59" s="106"/>
      <c r="E59" s="106"/>
      <c r="F59" s="106"/>
      <c r="G59" s="107"/>
    </row>
    <row r="60" spans="1:7">
      <c r="A60" s="107"/>
      <c r="B60" s="107"/>
      <c r="C60" s="117"/>
      <c r="D60" s="106"/>
      <c r="E60" s="106"/>
      <c r="F60" s="106"/>
      <c r="G60" s="107"/>
    </row>
    <row r="61" spans="1:7">
      <c r="A61" s="107"/>
      <c r="B61" s="107"/>
      <c r="C61" s="117"/>
      <c r="D61" s="106"/>
      <c r="E61" s="106"/>
      <c r="F61" s="106"/>
      <c r="G61" s="107"/>
    </row>
    <row r="62" spans="1:7">
      <c r="A62" s="107"/>
      <c r="B62" s="107"/>
      <c r="C62" s="117"/>
      <c r="D62" s="106"/>
      <c r="E62" s="106"/>
      <c r="F62" s="106"/>
      <c r="G62" s="107"/>
    </row>
    <row r="63" spans="1:7">
      <c r="A63" s="107"/>
      <c r="B63" s="107"/>
      <c r="C63" s="117"/>
      <c r="D63" s="106"/>
      <c r="E63" s="106"/>
      <c r="F63" s="106"/>
      <c r="G63" s="107"/>
    </row>
    <row r="64" spans="1:7">
      <c r="A64" s="107"/>
      <c r="B64" s="107"/>
      <c r="C64" s="117"/>
      <c r="D64" s="106"/>
      <c r="E64" s="106"/>
      <c r="F64" s="106"/>
      <c r="G64" s="107"/>
    </row>
    <row r="65" spans="1:7">
      <c r="A65" s="107"/>
      <c r="B65" s="107"/>
      <c r="C65" s="117"/>
      <c r="D65" s="106"/>
      <c r="E65" s="106"/>
      <c r="F65" s="106"/>
      <c r="G65" s="107"/>
    </row>
    <row r="66" spans="1:7">
      <c r="A66" s="107"/>
      <c r="B66" s="107"/>
      <c r="C66" s="117"/>
      <c r="D66" s="106"/>
      <c r="E66" s="106"/>
      <c r="F66" s="106"/>
      <c r="G66" s="107"/>
    </row>
    <row r="67" spans="1:7">
      <c r="A67" s="107"/>
      <c r="B67" s="107"/>
      <c r="C67" s="117"/>
      <c r="D67" s="106"/>
      <c r="E67" s="106"/>
      <c r="F67" s="106"/>
      <c r="G67" s="107"/>
    </row>
    <row r="68" spans="1:7">
      <c r="A68" s="107"/>
      <c r="B68" s="107"/>
      <c r="C68" s="117"/>
      <c r="D68" s="106"/>
      <c r="E68" s="106"/>
      <c r="F68" s="106"/>
      <c r="G68" s="107"/>
    </row>
    <row r="69" spans="1:7">
      <c r="A69" s="107"/>
      <c r="B69" s="107"/>
      <c r="C69" s="117"/>
      <c r="D69" s="106"/>
      <c r="E69" s="106"/>
      <c r="F69" s="106"/>
      <c r="G69" s="107"/>
    </row>
    <row r="70" spans="1:7">
      <c r="A70" s="107"/>
      <c r="B70" s="107"/>
      <c r="C70" s="117"/>
      <c r="D70" s="106"/>
      <c r="E70" s="106"/>
      <c r="F70" s="106"/>
      <c r="G70" s="107"/>
    </row>
    <row r="71" spans="1:7">
      <c r="A71" s="107"/>
      <c r="B71" s="107"/>
      <c r="C71" s="117"/>
      <c r="D71" s="106"/>
      <c r="E71" s="106"/>
      <c r="F71" s="106"/>
      <c r="G71" s="107"/>
    </row>
    <row r="72" spans="1:7">
      <c r="A72" s="107"/>
      <c r="B72" s="107"/>
      <c r="C72" s="117"/>
      <c r="D72" s="106"/>
      <c r="E72" s="106"/>
      <c r="F72" s="106"/>
      <c r="G72" s="107"/>
    </row>
    <row r="73" spans="1:7">
      <c r="A73" s="107"/>
      <c r="B73" s="107"/>
      <c r="C73" s="117"/>
      <c r="D73" s="106"/>
      <c r="E73" s="106"/>
      <c r="F73" s="106"/>
      <c r="G73" s="107"/>
    </row>
    <row r="74" spans="1:7">
      <c r="A74" s="107"/>
      <c r="B74" s="107"/>
      <c r="C74" s="117"/>
      <c r="D74" s="106"/>
      <c r="E74" s="106"/>
      <c r="F74" s="106"/>
      <c r="G74" s="107"/>
    </row>
    <row r="75" spans="1:7">
      <c r="A75" s="107"/>
      <c r="B75" s="107"/>
      <c r="C75" s="117"/>
      <c r="D75" s="106"/>
      <c r="E75" s="106"/>
      <c r="F75" s="106"/>
      <c r="G75" s="107"/>
    </row>
    <row r="76" spans="1:7">
      <c r="A76" s="107"/>
      <c r="B76" s="107"/>
      <c r="C76" s="117"/>
      <c r="D76" s="106"/>
      <c r="E76" s="106"/>
      <c r="F76" s="106"/>
      <c r="G76" s="107"/>
    </row>
    <row r="77" spans="1:7">
      <c r="A77" s="107"/>
      <c r="B77" s="107"/>
      <c r="C77" s="117"/>
      <c r="D77" s="106"/>
      <c r="E77" s="106"/>
      <c r="F77" s="106"/>
      <c r="G77" s="107"/>
    </row>
    <row r="78" spans="1:7">
      <c r="A78" s="107"/>
      <c r="B78" s="107"/>
      <c r="C78" s="117"/>
      <c r="D78" s="106"/>
      <c r="E78" s="106"/>
      <c r="F78" s="106"/>
      <c r="G78" s="107"/>
    </row>
    <row r="79" spans="1:7">
      <c r="A79" s="107"/>
      <c r="B79" s="107"/>
      <c r="C79" s="117"/>
      <c r="D79" s="106"/>
      <c r="E79" s="106"/>
      <c r="F79" s="106"/>
      <c r="G79" s="107"/>
    </row>
    <row r="80" spans="1:7">
      <c r="A80" s="107"/>
      <c r="B80" s="107"/>
      <c r="C80" s="117"/>
      <c r="D80" s="106"/>
      <c r="E80" s="106"/>
      <c r="F80" s="106"/>
      <c r="G80" s="107"/>
    </row>
    <row r="81" spans="1:7">
      <c r="A81" s="107"/>
      <c r="B81" s="107"/>
      <c r="C81" s="117"/>
      <c r="D81" s="106"/>
      <c r="E81" s="106"/>
      <c r="F81" s="106"/>
      <c r="G81" s="107"/>
    </row>
    <row r="82" spans="1:7">
      <c r="A82" s="107"/>
      <c r="B82" s="107"/>
      <c r="C82" s="117"/>
      <c r="D82" s="106"/>
      <c r="E82" s="106"/>
      <c r="F82" s="106"/>
      <c r="G82" s="107"/>
    </row>
    <row r="83" spans="1:7">
      <c r="A83" s="107"/>
      <c r="B83" s="107"/>
      <c r="C83" s="117"/>
      <c r="D83" s="106"/>
      <c r="E83" s="106"/>
      <c r="F83" s="106"/>
      <c r="G83" s="107"/>
    </row>
    <row r="84" spans="1:7">
      <c r="A84" s="107"/>
      <c r="B84" s="107"/>
      <c r="C84" s="117"/>
      <c r="D84" s="106"/>
      <c r="E84" s="106"/>
      <c r="F84" s="106"/>
      <c r="G84" s="107"/>
    </row>
    <row r="85" spans="1:7">
      <c r="A85" s="107"/>
      <c r="B85" s="107"/>
      <c r="C85" s="117"/>
      <c r="D85" s="106"/>
      <c r="E85" s="106"/>
      <c r="F85" s="106"/>
      <c r="G85" s="107"/>
    </row>
    <row r="86" spans="1:7">
      <c r="A86" s="107"/>
      <c r="B86" s="107"/>
      <c r="C86" s="117"/>
      <c r="D86" s="106"/>
      <c r="E86" s="106"/>
      <c r="F86" s="106"/>
      <c r="G86" s="107"/>
    </row>
    <row r="87" spans="1:7">
      <c r="A87" s="107"/>
      <c r="B87" s="107"/>
      <c r="C87" s="117"/>
      <c r="D87" s="106"/>
      <c r="E87" s="106"/>
      <c r="F87" s="106"/>
      <c r="G87" s="107"/>
    </row>
    <row r="88" spans="1:7">
      <c r="A88" s="107"/>
      <c r="B88" s="107"/>
      <c r="C88" s="117"/>
      <c r="D88" s="106"/>
      <c r="E88" s="106"/>
      <c r="F88" s="106"/>
      <c r="G88" s="107"/>
    </row>
    <row r="89" spans="1:7">
      <c r="A89" s="107"/>
      <c r="B89" s="107"/>
      <c r="C89" s="117"/>
      <c r="D89" s="106"/>
      <c r="E89" s="106"/>
      <c r="F89" s="106"/>
      <c r="G89" s="107"/>
    </row>
    <row r="90" spans="1:7">
      <c r="A90" s="107"/>
      <c r="B90" s="107"/>
      <c r="C90" s="117"/>
      <c r="D90" s="106"/>
      <c r="E90" s="106"/>
      <c r="F90" s="106"/>
      <c r="G90" s="107"/>
    </row>
    <row r="91" spans="1:7">
      <c r="A91" s="107"/>
      <c r="B91" s="107"/>
      <c r="C91" s="117"/>
      <c r="D91" s="106"/>
      <c r="E91" s="106"/>
      <c r="F91" s="106"/>
      <c r="G91" s="107"/>
    </row>
    <row r="92" spans="1:7">
      <c r="A92" s="107"/>
      <c r="B92" s="107"/>
      <c r="C92" s="117"/>
      <c r="D92" s="106"/>
      <c r="E92" s="106"/>
      <c r="F92" s="106"/>
      <c r="G92" s="107"/>
    </row>
    <row r="93" spans="1:7">
      <c r="A93" s="107"/>
      <c r="B93" s="107"/>
      <c r="C93" s="117"/>
      <c r="D93" s="106"/>
      <c r="E93" s="106"/>
      <c r="F93" s="106"/>
      <c r="G93" s="107"/>
    </row>
    <row r="94" spans="1:7">
      <c r="A94" s="107"/>
      <c r="B94" s="107"/>
      <c r="C94" s="117"/>
      <c r="D94" s="106"/>
      <c r="E94" s="106"/>
      <c r="F94" s="106"/>
      <c r="G94" s="107"/>
    </row>
    <row r="95" spans="1:7">
      <c r="A95" s="107"/>
      <c r="B95" s="107"/>
      <c r="C95" s="117"/>
      <c r="D95" s="106"/>
      <c r="E95" s="106"/>
      <c r="F95" s="106"/>
      <c r="G95" s="107"/>
    </row>
    <row r="96" spans="1:7">
      <c r="A96" s="107"/>
      <c r="B96" s="107"/>
      <c r="C96" s="117"/>
      <c r="D96" s="106"/>
      <c r="E96" s="106"/>
      <c r="F96" s="106"/>
      <c r="G96" s="107"/>
    </row>
    <row r="97" spans="1:7">
      <c r="A97" s="107"/>
      <c r="B97" s="107"/>
      <c r="C97" s="117"/>
      <c r="D97" s="106"/>
      <c r="E97" s="106"/>
      <c r="F97" s="106"/>
      <c r="G97" s="107"/>
    </row>
    <row r="98" spans="1:7">
      <c r="A98" s="107"/>
      <c r="B98" s="107"/>
      <c r="C98" s="117"/>
      <c r="D98" s="106"/>
      <c r="E98" s="106"/>
      <c r="F98" s="106"/>
      <c r="G98" s="107"/>
    </row>
    <row r="99" spans="1:7">
      <c r="A99" s="107"/>
      <c r="B99" s="107"/>
      <c r="C99" s="117"/>
      <c r="D99" s="106"/>
      <c r="E99" s="106"/>
      <c r="F99" s="106"/>
      <c r="G99" s="107"/>
    </row>
    <row r="100" spans="1:7">
      <c r="A100" s="107"/>
      <c r="B100" s="107"/>
      <c r="C100" s="117"/>
      <c r="D100" s="106"/>
      <c r="E100" s="106"/>
      <c r="F100" s="106"/>
      <c r="G100" s="107"/>
    </row>
    <row r="101" spans="1:7">
      <c r="A101" s="107"/>
      <c r="B101" s="107"/>
      <c r="C101" s="117"/>
      <c r="D101" s="106"/>
      <c r="E101" s="106"/>
      <c r="F101" s="106"/>
      <c r="G101" s="107"/>
    </row>
    <row r="102" spans="1:7">
      <c r="A102" s="107"/>
      <c r="B102" s="107"/>
      <c r="C102" s="117"/>
      <c r="D102" s="106"/>
      <c r="E102" s="106"/>
      <c r="F102" s="106"/>
      <c r="G102" s="107"/>
    </row>
    <row r="103" spans="1:7">
      <c r="A103" s="107"/>
      <c r="B103" s="107"/>
      <c r="C103" s="117"/>
      <c r="D103" s="106"/>
      <c r="E103" s="106"/>
      <c r="F103" s="106"/>
      <c r="G103" s="107"/>
    </row>
    <row r="104" spans="1:7">
      <c r="A104" s="107"/>
      <c r="B104" s="107"/>
      <c r="C104" s="117"/>
      <c r="D104" s="106"/>
      <c r="E104" s="106"/>
      <c r="F104" s="106"/>
      <c r="G104" s="107"/>
    </row>
    <row r="105" spans="1:7">
      <c r="A105" s="107"/>
      <c r="B105" s="107"/>
      <c r="C105" s="117"/>
      <c r="D105" s="106"/>
      <c r="E105" s="106"/>
      <c r="F105" s="106"/>
      <c r="G105" s="107"/>
    </row>
    <row r="106" spans="1:7">
      <c r="A106" s="107"/>
      <c r="B106" s="107"/>
      <c r="C106" s="117"/>
      <c r="D106" s="106"/>
      <c r="E106" s="106"/>
      <c r="F106" s="106"/>
      <c r="G106" s="107"/>
    </row>
    <row r="107" spans="1:7">
      <c r="A107" s="107"/>
      <c r="B107" s="107"/>
      <c r="C107" s="117"/>
      <c r="D107" s="106"/>
      <c r="E107" s="106"/>
      <c r="F107" s="106"/>
      <c r="G107" s="107"/>
    </row>
    <row r="108" spans="1:7">
      <c r="A108" s="107"/>
      <c r="B108" s="107"/>
      <c r="C108" s="117"/>
      <c r="D108" s="106"/>
      <c r="E108" s="106"/>
      <c r="F108" s="106"/>
      <c r="G108" s="107"/>
    </row>
    <row r="109" spans="1:7">
      <c r="A109" s="107"/>
      <c r="B109" s="107"/>
      <c r="C109" s="117"/>
      <c r="D109" s="106"/>
      <c r="E109" s="106"/>
      <c r="F109" s="106"/>
      <c r="G109" s="107"/>
    </row>
    <row r="110" spans="1:7">
      <c r="A110" s="107"/>
      <c r="B110" s="107"/>
      <c r="C110" s="117"/>
      <c r="D110" s="106"/>
      <c r="E110" s="106"/>
      <c r="F110" s="106"/>
      <c r="G110" s="107"/>
    </row>
    <row r="111" spans="1:7">
      <c r="A111" s="107"/>
      <c r="B111" s="107"/>
      <c r="C111" s="117"/>
      <c r="D111" s="106"/>
      <c r="E111" s="106"/>
      <c r="F111" s="106"/>
      <c r="G111" s="107"/>
    </row>
    <row r="112" spans="1:7">
      <c r="A112" s="107"/>
      <c r="B112" s="107"/>
      <c r="C112" s="117"/>
      <c r="D112" s="106"/>
      <c r="E112" s="106"/>
      <c r="F112" s="106"/>
      <c r="G112" s="107"/>
    </row>
    <row r="113" spans="1:7">
      <c r="A113" s="107"/>
      <c r="B113" s="107"/>
      <c r="C113" s="117"/>
      <c r="D113" s="106"/>
      <c r="E113" s="106"/>
      <c r="F113" s="106"/>
      <c r="G113" s="107"/>
    </row>
    <row r="114" spans="1:7">
      <c r="A114" s="107"/>
      <c r="B114" s="107"/>
      <c r="C114" s="117"/>
      <c r="D114" s="106"/>
      <c r="E114" s="106"/>
      <c r="F114" s="106"/>
      <c r="G114" s="107"/>
    </row>
    <row r="115" spans="1:7">
      <c r="A115" s="107"/>
      <c r="B115" s="107"/>
      <c r="C115" s="117"/>
      <c r="D115" s="106"/>
      <c r="E115" s="106"/>
      <c r="F115" s="106"/>
      <c r="G115" s="107"/>
    </row>
    <row r="116" spans="1:7">
      <c r="A116" s="107"/>
      <c r="B116" s="107"/>
      <c r="C116" s="117"/>
      <c r="D116" s="106"/>
      <c r="E116" s="106"/>
      <c r="F116" s="106"/>
      <c r="G116" s="107"/>
    </row>
    <row r="117" spans="1:7">
      <c r="A117" s="107"/>
      <c r="B117" s="107"/>
      <c r="C117" s="117"/>
      <c r="D117" s="106"/>
      <c r="E117" s="106"/>
      <c r="F117" s="106"/>
      <c r="G117" s="107"/>
    </row>
    <row r="118" spans="1:7">
      <c r="A118" s="107"/>
      <c r="B118" s="107"/>
      <c r="C118" s="117"/>
      <c r="D118" s="106"/>
      <c r="E118" s="106"/>
      <c r="F118" s="106"/>
      <c r="G118" s="107"/>
    </row>
    <row r="119" spans="1:7">
      <c r="A119" s="107"/>
      <c r="B119" s="107"/>
      <c r="C119" s="117"/>
      <c r="D119" s="106"/>
      <c r="E119" s="106"/>
      <c r="F119" s="106"/>
      <c r="G119" s="107"/>
    </row>
    <row r="120" spans="1:7">
      <c r="A120" s="107"/>
      <c r="B120" s="107"/>
      <c r="C120" s="117"/>
      <c r="D120" s="106"/>
      <c r="E120" s="106"/>
      <c r="F120" s="106"/>
      <c r="G120" s="107"/>
    </row>
    <row r="121" spans="1:7">
      <c r="A121" s="107"/>
      <c r="B121" s="107"/>
      <c r="C121" s="117"/>
      <c r="D121" s="106"/>
      <c r="E121" s="106"/>
      <c r="F121" s="106"/>
      <c r="G121" s="107"/>
    </row>
    <row r="122" spans="1:7">
      <c r="A122" s="107"/>
      <c r="B122" s="107"/>
      <c r="C122" s="117"/>
      <c r="D122" s="106"/>
      <c r="E122" s="106"/>
      <c r="F122" s="106"/>
      <c r="G122" s="107"/>
    </row>
    <row r="123" spans="1:7">
      <c r="A123" s="107"/>
      <c r="B123" s="107"/>
      <c r="C123" s="117"/>
      <c r="D123" s="106"/>
      <c r="E123" s="106"/>
      <c r="F123" s="106"/>
      <c r="G123" s="107"/>
    </row>
    <row r="124" spans="1:7">
      <c r="A124" s="107"/>
      <c r="B124" s="107"/>
      <c r="C124" s="117"/>
      <c r="D124" s="106"/>
      <c r="E124" s="106"/>
      <c r="F124" s="106"/>
      <c r="G124" s="107"/>
    </row>
    <row r="125" spans="1:7">
      <c r="A125" s="107"/>
      <c r="B125" s="107"/>
      <c r="C125" s="117"/>
      <c r="D125" s="106"/>
      <c r="E125" s="106"/>
      <c r="F125" s="106"/>
      <c r="G125" s="107"/>
    </row>
    <row r="126" spans="1:7">
      <c r="A126" s="107"/>
      <c r="B126" s="107"/>
      <c r="C126" s="117"/>
      <c r="D126" s="106"/>
      <c r="E126" s="106"/>
      <c r="F126" s="106"/>
      <c r="G126" s="107"/>
    </row>
    <row r="127" spans="1:7">
      <c r="A127" s="107"/>
      <c r="B127" s="107"/>
      <c r="C127" s="117"/>
      <c r="D127" s="106"/>
      <c r="E127" s="106"/>
      <c r="F127" s="106"/>
      <c r="G127" s="107"/>
    </row>
    <row r="128" spans="1:7">
      <c r="A128" s="107"/>
      <c r="B128" s="107"/>
      <c r="C128" s="117"/>
      <c r="D128" s="106"/>
      <c r="E128" s="106"/>
      <c r="F128" s="106"/>
      <c r="G128" s="107"/>
    </row>
    <row r="129" spans="1:7">
      <c r="A129" s="107"/>
      <c r="B129" s="107"/>
      <c r="C129" s="117"/>
      <c r="D129" s="106"/>
      <c r="E129" s="106"/>
      <c r="F129" s="106"/>
      <c r="G129" s="107"/>
    </row>
    <row r="130" spans="1:7">
      <c r="A130" s="107"/>
      <c r="B130" s="107"/>
      <c r="C130" s="117"/>
      <c r="D130" s="106"/>
      <c r="E130" s="106"/>
      <c r="F130" s="106"/>
      <c r="G130" s="107"/>
    </row>
    <row r="131" spans="1:7">
      <c r="A131" s="107"/>
      <c r="B131" s="107"/>
      <c r="C131" s="117"/>
      <c r="D131" s="106"/>
      <c r="E131" s="106"/>
      <c r="F131" s="106"/>
      <c r="G131" s="107"/>
    </row>
    <row r="132" spans="1:7">
      <c r="A132" s="107"/>
      <c r="B132" s="107"/>
      <c r="C132" s="117"/>
      <c r="D132" s="106"/>
      <c r="E132" s="106"/>
      <c r="F132" s="106"/>
      <c r="G132" s="107"/>
    </row>
    <row r="133" spans="1:7">
      <c r="A133" s="107"/>
      <c r="B133" s="107"/>
      <c r="C133" s="117"/>
      <c r="D133" s="106"/>
      <c r="E133" s="106"/>
      <c r="F133" s="106"/>
      <c r="G133" s="107"/>
    </row>
    <row r="134" spans="1:7">
      <c r="A134" s="107"/>
      <c r="B134" s="107"/>
      <c r="C134" s="117"/>
      <c r="D134" s="106"/>
      <c r="E134" s="106"/>
      <c r="F134" s="106"/>
      <c r="G134" s="107"/>
    </row>
    <row r="135" spans="1:7">
      <c r="A135" s="107"/>
      <c r="B135" s="107"/>
      <c r="C135" s="117"/>
      <c r="D135" s="106"/>
      <c r="E135" s="106"/>
      <c r="F135" s="106"/>
      <c r="G135" s="107"/>
    </row>
    <row r="136" spans="1:7">
      <c r="A136" s="107"/>
      <c r="B136" s="107"/>
      <c r="C136" s="117"/>
      <c r="D136" s="106"/>
      <c r="E136" s="106"/>
      <c r="F136" s="106"/>
      <c r="G136" s="107"/>
    </row>
    <row r="137" spans="1:7">
      <c r="A137" s="107"/>
      <c r="B137" s="107"/>
      <c r="C137" s="117"/>
      <c r="D137" s="106"/>
      <c r="E137" s="106"/>
      <c r="F137" s="106"/>
      <c r="G137" s="107"/>
    </row>
    <row r="138" spans="1:7">
      <c r="A138" s="107"/>
      <c r="B138" s="107"/>
      <c r="C138" s="117"/>
      <c r="D138" s="106"/>
      <c r="E138" s="106"/>
      <c r="F138" s="106"/>
      <c r="G138" s="107"/>
    </row>
    <row r="139" spans="1:7">
      <c r="A139" s="107"/>
      <c r="B139" s="107"/>
      <c r="C139" s="117"/>
      <c r="D139" s="106"/>
      <c r="E139" s="106"/>
      <c r="F139" s="106"/>
      <c r="G139" s="107"/>
    </row>
    <row r="140" spans="1:7">
      <c r="A140" s="107"/>
      <c r="B140" s="107"/>
      <c r="C140" s="117"/>
      <c r="D140" s="106"/>
      <c r="E140" s="106"/>
      <c r="F140" s="106"/>
      <c r="G140" s="107"/>
    </row>
    <row r="141" spans="1:7">
      <c r="A141" s="107"/>
      <c r="B141" s="107"/>
      <c r="C141" s="117"/>
      <c r="D141" s="106"/>
      <c r="E141" s="106"/>
      <c r="F141" s="106"/>
      <c r="G141" s="107"/>
    </row>
    <row r="142" spans="1:7">
      <c r="A142" s="107"/>
      <c r="B142" s="107"/>
      <c r="C142" s="117"/>
      <c r="D142" s="106"/>
      <c r="E142" s="106"/>
      <c r="F142" s="106"/>
      <c r="G142" s="107"/>
    </row>
    <row r="143" spans="1:7">
      <c r="A143" s="107"/>
      <c r="B143" s="107"/>
      <c r="C143" s="117"/>
      <c r="D143" s="106"/>
      <c r="E143" s="106"/>
      <c r="F143" s="106"/>
      <c r="G143" s="107"/>
    </row>
    <row r="144" spans="1:7">
      <c r="A144" s="107"/>
      <c r="B144" s="107"/>
      <c r="C144" s="117"/>
      <c r="D144" s="106"/>
      <c r="E144" s="106"/>
      <c r="F144" s="106"/>
      <c r="G144" s="107"/>
    </row>
    <row r="145" spans="1:7">
      <c r="A145" s="107"/>
      <c r="B145" s="107"/>
      <c r="C145" s="117"/>
      <c r="D145" s="106"/>
      <c r="E145" s="106"/>
      <c r="F145" s="106"/>
      <c r="G145" s="107"/>
    </row>
    <row r="146" spans="1:7">
      <c r="A146" s="107"/>
      <c r="B146" s="107"/>
      <c r="C146" s="117"/>
      <c r="D146" s="106"/>
      <c r="E146" s="106"/>
      <c r="F146" s="106"/>
      <c r="G146" s="107"/>
    </row>
    <row r="147" spans="1:7">
      <c r="A147" s="107"/>
      <c r="B147" s="107"/>
      <c r="C147" s="117"/>
      <c r="D147" s="106"/>
      <c r="E147" s="106"/>
      <c r="F147" s="106"/>
      <c r="G147" s="107"/>
    </row>
    <row r="148" spans="1:7">
      <c r="A148" s="107"/>
      <c r="B148" s="107"/>
      <c r="C148" s="117"/>
      <c r="D148" s="106"/>
      <c r="E148" s="106"/>
      <c r="F148" s="106"/>
      <c r="G148" s="107"/>
    </row>
    <row r="149" spans="1:7">
      <c r="A149" s="107"/>
      <c r="B149" s="107"/>
      <c r="C149" s="117"/>
      <c r="D149" s="106"/>
      <c r="E149" s="106"/>
      <c r="F149" s="106"/>
      <c r="G149" s="107"/>
    </row>
    <row r="150" spans="1:7">
      <c r="A150" s="107"/>
      <c r="B150" s="107"/>
      <c r="C150" s="117"/>
      <c r="D150" s="106"/>
      <c r="E150" s="106"/>
      <c r="F150" s="106"/>
      <c r="G150" s="107"/>
    </row>
    <row r="151" spans="1:7">
      <c r="A151" s="107"/>
      <c r="B151" s="107"/>
      <c r="C151" s="117"/>
      <c r="D151" s="106"/>
      <c r="E151" s="106"/>
      <c r="F151" s="106"/>
      <c r="G151" s="107"/>
    </row>
    <row r="152" spans="1:7">
      <c r="A152" s="107"/>
      <c r="B152" s="107"/>
      <c r="C152" s="117"/>
      <c r="D152" s="106"/>
      <c r="E152" s="106"/>
      <c r="F152" s="106"/>
      <c r="G152" s="107"/>
    </row>
    <row r="153" spans="1:7">
      <c r="A153" s="107"/>
      <c r="B153" s="107"/>
      <c r="C153" s="117"/>
      <c r="D153" s="106"/>
      <c r="E153" s="106"/>
      <c r="F153" s="106"/>
      <c r="G153" s="107"/>
    </row>
    <row r="154" spans="1:7">
      <c r="A154" s="107"/>
      <c r="B154" s="107"/>
      <c r="C154" s="117"/>
      <c r="D154" s="106"/>
      <c r="E154" s="106"/>
      <c r="F154" s="106"/>
      <c r="G154" s="107"/>
    </row>
    <row r="155" spans="1:7">
      <c r="A155" s="107"/>
      <c r="B155" s="107"/>
      <c r="C155" s="117"/>
      <c r="D155" s="106"/>
      <c r="E155" s="106"/>
      <c r="F155" s="106"/>
      <c r="G155" s="107"/>
    </row>
    <row r="156" spans="1:7">
      <c r="A156" s="107"/>
      <c r="B156" s="107"/>
      <c r="C156" s="117"/>
      <c r="D156" s="106"/>
      <c r="E156" s="106"/>
      <c r="F156" s="106"/>
      <c r="G156" s="107"/>
    </row>
    <row r="157" spans="1:7">
      <c r="A157" s="107"/>
      <c r="B157" s="107"/>
      <c r="C157" s="117"/>
      <c r="D157" s="106"/>
      <c r="E157" s="106"/>
      <c r="F157" s="106"/>
      <c r="G157" s="107"/>
    </row>
    <row r="158" spans="1:7">
      <c r="A158" s="107"/>
      <c r="B158" s="107"/>
      <c r="C158" s="117"/>
      <c r="D158" s="106"/>
      <c r="E158" s="106"/>
      <c r="F158" s="106"/>
      <c r="G158" s="107"/>
    </row>
    <row r="159" spans="1:7">
      <c r="A159" s="107"/>
      <c r="B159" s="107"/>
      <c r="C159" s="117"/>
      <c r="D159" s="106"/>
      <c r="E159" s="106"/>
      <c r="F159" s="106"/>
      <c r="G159" s="107"/>
    </row>
    <row r="160" spans="1:7">
      <c r="A160" s="107"/>
      <c r="B160" s="107"/>
      <c r="C160" s="117"/>
      <c r="D160" s="106"/>
      <c r="E160" s="106"/>
      <c r="F160" s="106"/>
      <c r="G160" s="107"/>
    </row>
    <row r="161" spans="1:7">
      <c r="A161" s="107"/>
      <c r="B161" s="107"/>
      <c r="C161" s="117"/>
      <c r="D161" s="106"/>
      <c r="E161" s="106"/>
      <c r="F161" s="106"/>
      <c r="G161" s="107"/>
    </row>
    <row r="162" spans="1:7">
      <c r="A162" s="107"/>
      <c r="B162" s="107"/>
      <c r="C162" s="117"/>
      <c r="D162" s="106"/>
      <c r="E162" s="106"/>
      <c r="F162" s="106"/>
      <c r="G162" s="107"/>
    </row>
    <row r="163" spans="1:7">
      <c r="A163" s="107"/>
      <c r="B163" s="107"/>
      <c r="C163" s="117"/>
      <c r="D163" s="106"/>
      <c r="E163" s="106"/>
      <c r="F163" s="106"/>
      <c r="G163" s="107"/>
    </row>
    <row r="164" spans="1:7">
      <c r="A164" s="107"/>
      <c r="B164" s="107"/>
      <c r="C164" s="117"/>
      <c r="D164" s="106"/>
      <c r="E164" s="106"/>
      <c r="F164" s="106"/>
      <c r="G164" s="107"/>
    </row>
    <row r="165" spans="1:7">
      <c r="A165" s="107"/>
      <c r="B165" s="107"/>
      <c r="C165" s="117"/>
      <c r="D165" s="106"/>
      <c r="E165" s="106"/>
      <c r="F165" s="106"/>
      <c r="G165" s="107"/>
    </row>
    <row r="166" spans="1:7">
      <c r="A166" s="107"/>
      <c r="B166" s="107"/>
      <c r="C166" s="117"/>
      <c r="D166" s="106"/>
      <c r="E166" s="106"/>
      <c r="F166" s="106"/>
      <c r="G166" s="107"/>
    </row>
    <row r="167" spans="1:7">
      <c r="A167" s="107"/>
      <c r="B167" s="107"/>
      <c r="C167" s="117"/>
      <c r="D167" s="106"/>
      <c r="E167" s="106"/>
      <c r="F167" s="106"/>
      <c r="G167" s="107"/>
    </row>
    <row r="168" spans="1:7">
      <c r="A168" s="107"/>
      <c r="B168" s="107"/>
      <c r="C168" s="117"/>
      <c r="D168" s="106"/>
      <c r="E168" s="106"/>
      <c r="F168" s="106"/>
      <c r="G168" s="107"/>
    </row>
    <row r="169" spans="1:7">
      <c r="A169" s="107"/>
      <c r="B169" s="107"/>
      <c r="C169" s="117"/>
      <c r="D169" s="106"/>
      <c r="E169" s="106"/>
      <c r="F169" s="106"/>
      <c r="G169" s="107"/>
    </row>
    <row r="170" spans="1:7">
      <c r="A170" s="107"/>
      <c r="B170" s="107"/>
      <c r="C170" s="117"/>
      <c r="D170" s="106"/>
      <c r="E170" s="106"/>
      <c r="F170" s="106"/>
      <c r="G170" s="107"/>
    </row>
    <row r="171" spans="1:7">
      <c r="A171" s="107"/>
      <c r="B171" s="107"/>
      <c r="C171" s="117"/>
      <c r="D171" s="106"/>
      <c r="E171" s="106"/>
      <c r="F171" s="106"/>
      <c r="G171" s="107"/>
    </row>
    <row r="172" spans="1:7">
      <c r="A172" s="107"/>
      <c r="B172" s="107"/>
      <c r="C172" s="117"/>
      <c r="D172" s="106"/>
      <c r="E172" s="106"/>
      <c r="F172" s="106"/>
      <c r="G172" s="107"/>
    </row>
    <row r="173" spans="1:7">
      <c r="A173" s="107"/>
      <c r="B173" s="107"/>
      <c r="C173" s="117"/>
      <c r="D173" s="106"/>
      <c r="E173" s="106"/>
      <c r="F173" s="106"/>
      <c r="G173" s="107"/>
    </row>
    <row r="174" spans="1:7">
      <c r="A174" s="107"/>
      <c r="B174" s="107"/>
      <c r="C174" s="117"/>
      <c r="D174" s="106"/>
      <c r="E174" s="106"/>
      <c r="F174" s="106"/>
      <c r="G174" s="107"/>
    </row>
    <row r="175" spans="1:7">
      <c r="A175" s="107"/>
      <c r="B175" s="107"/>
      <c r="C175" s="117"/>
      <c r="D175" s="106"/>
      <c r="E175" s="106"/>
      <c r="F175" s="106"/>
      <c r="G175" s="107"/>
    </row>
    <row r="176" spans="1:7">
      <c r="A176" s="107"/>
      <c r="B176" s="107"/>
      <c r="C176" s="117"/>
      <c r="D176" s="106"/>
      <c r="E176" s="106"/>
      <c r="F176" s="106"/>
      <c r="G176" s="107"/>
    </row>
    <row r="177" spans="1:7">
      <c r="A177" s="107"/>
      <c r="B177" s="107"/>
      <c r="C177" s="117"/>
      <c r="D177" s="106"/>
      <c r="E177" s="106"/>
      <c r="F177" s="106"/>
      <c r="G177" s="107"/>
    </row>
    <row r="178" spans="1:7">
      <c r="A178" s="107"/>
      <c r="B178" s="107"/>
      <c r="C178" s="117"/>
      <c r="D178" s="106"/>
      <c r="E178" s="106"/>
      <c r="F178" s="106"/>
      <c r="G178" s="107"/>
    </row>
    <row r="179" spans="1:7">
      <c r="A179" s="107"/>
      <c r="B179" s="107"/>
      <c r="C179" s="117"/>
      <c r="D179" s="106"/>
      <c r="E179" s="106"/>
      <c r="F179" s="106"/>
      <c r="G179" s="107"/>
    </row>
    <row r="180" spans="1:7">
      <c r="A180" s="107"/>
      <c r="B180" s="107"/>
      <c r="C180" s="117"/>
      <c r="D180" s="106"/>
      <c r="E180" s="106"/>
      <c r="F180" s="106"/>
      <c r="G180" s="107"/>
    </row>
    <row r="181" spans="1:7">
      <c r="A181" s="107"/>
      <c r="B181" s="107"/>
      <c r="C181" s="117"/>
      <c r="D181" s="106"/>
      <c r="E181" s="106"/>
      <c r="F181" s="106"/>
      <c r="G181" s="107"/>
    </row>
    <row r="182" spans="1:7">
      <c r="A182" s="107"/>
      <c r="B182" s="107"/>
      <c r="C182" s="117"/>
      <c r="D182" s="106"/>
      <c r="E182" s="106"/>
      <c r="F182" s="106"/>
      <c r="G182" s="107"/>
    </row>
    <row r="183" spans="1:7">
      <c r="A183" s="107"/>
      <c r="B183" s="107"/>
      <c r="C183" s="117"/>
      <c r="D183" s="106"/>
      <c r="E183" s="106"/>
      <c r="F183" s="106"/>
      <c r="G183" s="107"/>
    </row>
    <row r="184" spans="1:7">
      <c r="A184" s="107"/>
      <c r="B184" s="107"/>
      <c r="C184" s="117"/>
      <c r="D184" s="106"/>
      <c r="E184" s="106"/>
      <c r="F184" s="106"/>
      <c r="G184" s="107"/>
    </row>
    <row r="185" spans="1:7">
      <c r="A185" s="107"/>
      <c r="B185" s="107"/>
      <c r="C185" s="117"/>
      <c r="D185" s="106"/>
      <c r="E185" s="106"/>
      <c r="F185" s="106"/>
      <c r="G185" s="107"/>
    </row>
    <row r="186" spans="1:7">
      <c r="A186" s="107"/>
      <c r="B186" s="107"/>
      <c r="C186" s="117"/>
      <c r="D186" s="106"/>
      <c r="E186" s="106"/>
      <c r="F186" s="106"/>
      <c r="G186" s="107"/>
    </row>
    <row r="187" spans="1:7">
      <c r="A187" s="107"/>
      <c r="B187" s="107"/>
      <c r="C187" s="117"/>
      <c r="D187" s="106"/>
      <c r="E187" s="106"/>
      <c r="F187" s="106"/>
      <c r="G187" s="107"/>
    </row>
    <row r="188" spans="1:7">
      <c r="A188" s="107"/>
      <c r="B188" s="107"/>
      <c r="C188" s="117"/>
      <c r="D188" s="106"/>
      <c r="E188" s="106"/>
      <c r="F188" s="106"/>
      <c r="G188" s="107"/>
    </row>
    <row r="189" spans="1:7">
      <c r="A189" s="107"/>
      <c r="B189" s="107"/>
      <c r="C189" s="117"/>
      <c r="D189" s="106"/>
      <c r="E189" s="106"/>
      <c r="F189" s="106"/>
      <c r="G189" s="107"/>
    </row>
    <row r="190" spans="1:7">
      <c r="A190" s="107"/>
      <c r="B190" s="107"/>
      <c r="C190" s="117"/>
      <c r="D190" s="106"/>
      <c r="E190" s="106"/>
      <c r="F190" s="106"/>
      <c r="G190" s="107"/>
    </row>
    <row r="191" spans="1:7">
      <c r="A191" s="107"/>
      <c r="B191" s="107"/>
      <c r="C191" s="117"/>
      <c r="D191" s="106"/>
      <c r="E191" s="106"/>
      <c r="F191" s="106"/>
      <c r="G191" s="107"/>
    </row>
    <row r="192" spans="1:7">
      <c r="A192" s="107"/>
      <c r="B192" s="107"/>
      <c r="C192" s="117"/>
      <c r="D192" s="106"/>
      <c r="E192" s="106"/>
      <c r="F192" s="106"/>
      <c r="G192" s="107"/>
    </row>
    <row r="193" spans="1:7">
      <c r="A193" s="107"/>
      <c r="B193" s="107"/>
      <c r="C193" s="117"/>
      <c r="D193" s="106"/>
      <c r="E193" s="106"/>
      <c r="F193" s="106"/>
      <c r="G193" s="107"/>
    </row>
    <row r="194" spans="1:7">
      <c r="A194" s="107"/>
      <c r="B194" s="107"/>
      <c r="C194" s="117"/>
      <c r="D194" s="106"/>
      <c r="E194" s="106"/>
      <c r="F194" s="106"/>
      <c r="G194" s="107"/>
    </row>
    <row r="195" spans="1:7">
      <c r="A195" s="107"/>
      <c r="B195" s="107"/>
      <c r="C195" s="117"/>
      <c r="D195" s="106"/>
      <c r="E195" s="106"/>
      <c r="F195" s="106"/>
      <c r="G195" s="107"/>
    </row>
    <row r="196" spans="1:7">
      <c r="A196" s="107"/>
      <c r="B196" s="107"/>
      <c r="C196" s="117"/>
      <c r="D196" s="106"/>
      <c r="E196" s="106"/>
      <c r="F196" s="106"/>
      <c r="G196" s="107"/>
    </row>
    <row r="197" spans="1:7">
      <c r="A197" s="107"/>
      <c r="B197" s="107"/>
      <c r="C197" s="117"/>
      <c r="D197" s="106"/>
      <c r="E197" s="106"/>
      <c r="F197" s="106"/>
      <c r="G197" s="107"/>
    </row>
    <row r="198" spans="1:7">
      <c r="A198" s="107"/>
      <c r="B198" s="107"/>
      <c r="C198" s="117"/>
      <c r="D198" s="106"/>
      <c r="E198" s="106"/>
      <c r="F198" s="106"/>
      <c r="G198" s="107"/>
    </row>
    <row r="199" spans="1:7">
      <c r="A199" s="107"/>
      <c r="B199" s="107"/>
      <c r="C199" s="117"/>
      <c r="D199" s="106"/>
      <c r="E199" s="106"/>
      <c r="F199" s="106"/>
      <c r="G199" s="107"/>
    </row>
    <row r="200" spans="1:7">
      <c r="A200" s="107"/>
      <c r="B200" s="107"/>
      <c r="C200" s="117"/>
      <c r="D200" s="106"/>
      <c r="E200" s="106"/>
      <c r="F200" s="106"/>
      <c r="G200" s="107"/>
    </row>
    <row r="201" spans="1:7">
      <c r="A201" s="107"/>
      <c r="B201" s="107"/>
      <c r="C201" s="117"/>
      <c r="D201" s="106"/>
      <c r="E201" s="106"/>
      <c r="F201" s="106"/>
      <c r="G201" s="107"/>
    </row>
    <row r="202" spans="1:7">
      <c r="A202" s="107"/>
      <c r="B202" s="107"/>
      <c r="C202" s="117"/>
      <c r="D202" s="106"/>
      <c r="E202" s="106"/>
      <c r="F202" s="106"/>
      <c r="G202" s="107"/>
    </row>
    <row r="203" spans="1:7">
      <c r="A203" s="107"/>
      <c r="B203" s="107"/>
      <c r="C203" s="117"/>
      <c r="D203" s="106"/>
      <c r="E203" s="106"/>
      <c r="F203" s="106"/>
      <c r="G203" s="107"/>
    </row>
    <row r="204" spans="1:7">
      <c r="A204" s="107"/>
      <c r="B204" s="107"/>
      <c r="C204" s="117"/>
      <c r="D204" s="106"/>
      <c r="E204" s="106"/>
      <c r="F204" s="106"/>
      <c r="G204" s="107"/>
    </row>
    <row r="205" spans="1:7">
      <c r="A205" s="107"/>
      <c r="B205" s="107"/>
      <c r="C205" s="117"/>
      <c r="D205" s="106"/>
      <c r="E205" s="106"/>
      <c r="F205" s="106"/>
      <c r="G205" s="107"/>
    </row>
    <row r="206" spans="1:7">
      <c r="A206" s="107"/>
      <c r="B206" s="107"/>
      <c r="C206" s="117"/>
      <c r="D206" s="106"/>
      <c r="E206" s="106"/>
      <c r="F206" s="106"/>
      <c r="G206" s="107"/>
    </row>
    <row r="207" spans="1:7">
      <c r="A207" s="107"/>
      <c r="B207" s="107"/>
      <c r="C207" s="117"/>
      <c r="D207" s="106"/>
      <c r="E207" s="106"/>
      <c r="F207" s="106"/>
      <c r="G207" s="107"/>
    </row>
    <row r="208" spans="1:7">
      <c r="A208" s="107"/>
      <c r="B208" s="107"/>
      <c r="C208" s="117"/>
      <c r="D208" s="106"/>
      <c r="E208" s="106"/>
      <c r="F208" s="106"/>
      <c r="G208" s="107"/>
    </row>
    <row r="209" spans="1:7">
      <c r="A209" s="107"/>
      <c r="B209" s="107"/>
      <c r="C209" s="117"/>
      <c r="D209" s="106"/>
      <c r="E209" s="106"/>
      <c r="F209" s="106"/>
      <c r="G209" s="107"/>
    </row>
    <row r="210" spans="1:7">
      <c r="A210" s="107"/>
      <c r="B210" s="107"/>
      <c r="C210" s="117"/>
      <c r="D210" s="106"/>
      <c r="E210" s="106"/>
      <c r="F210" s="106"/>
      <c r="G210" s="107"/>
    </row>
    <row r="211" spans="1:7">
      <c r="A211" s="107"/>
      <c r="B211" s="107"/>
      <c r="C211" s="117"/>
      <c r="D211" s="106"/>
      <c r="E211" s="106"/>
      <c r="F211" s="106"/>
      <c r="G211" s="107"/>
    </row>
    <row r="212" spans="1:7">
      <c r="A212" s="107"/>
      <c r="B212" s="107"/>
      <c r="C212" s="117"/>
      <c r="D212" s="106"/>
      <c r="E212" s="106"/>
      <c r="F212" s="106"/>
      <c r="G212" s="107"/>
    </row>
    <row r="213" spans="1:7">
      <c r="A213" s="107"/>
      <c r="B213" s="107"/>
      <c r="C213" s="117"/>
      <c r="D213" s="106"/>
      <c r="E213" s="106"/>
      <c r="F213" s="106"/>
      <c r="G213" s="107"/>
    </row>
    <row r="214" spans="1:7">
      <c r="A214" s="107"/>
      <c r="B214" s="107"/>
      <c r="C214" s="117"/>
      <c r="D214" s="106"/>
      <c r="E214" s="106"/>
      <c r="F214" s="106"/>
      <c r="G214" s="107"/>
    </row>
    <row r="215" spans="1:7">
      <c r="A215" s="107"/>
      <c r="B215" s="107"/>
      <c r="C215" s="117"/>
      <c r="D215" s="106"/>
      <c r="E215" s="106"/>
      <c r="F215" s="106"/>
      <c r="G215" s="107"/>
    </row>
    <row r="216" spans="1:7">
      <c r="A216" s="107"/>
      <c r="B216" s="107"/>
      <c r="C216" s="117"/>
      <c r="D216" s="106"/>
      <c r="E216" s="106"/>
      <c r="F216" s="106"/>
      <c r="G216" s="107"/>
    </row>
    <row r="217" spans="1:7">
      <c r="A217" s="107"/>
      <c r="B217" s="107"/>
      <c r="C217" s="117"/>
      <c r="D217" s="106"/>
      <c r="E217" s="106"/>
      <c r="F217" s="106"/>
      <c r="G217" s="107"/>
    </row>
    <row r="218" spans="1:7">
      <c r="A218" s="107"/>
      <c r="B218" s="107"/>
      <c r="C218" s="117"/>
      <c r="D218" s="106"/>
      <c r="E218" s="106"/>
      <c r="F218" s="106"/>
      <c r="G218" s="107"/>
    </row>
    <row r="219" spans="1:7">
      <c r="A219" s="107"/>
      <c r="B219" s="107"/>
      <c r="C219" s="117"/>
      <c r="D219" s="106"/>
      <c r="E219" s="106"/>
      <c r="F219" s="106"/>
      <c r="G219" s="107"/>
    </row>
    <row r="220" spans="1:7">
      <c r="A220" s="107"/>
      <c r="B220" s="107"/>
      <c r="C220" s="117"/>
      <c r="D220" s="106"/>
      <c r="E220" s="106"/>
      <c r="F220" s="106"/>
      <c r="G220" s="107"/>
    </row>
    <row r="221" spans="1:7">
      <c r="A221" s="107"/>
      <c r="B221" s="107"/>
      <c r="C221" s="117"/>
      <c r="D221" s="106"/>
      <c r="E221" s="106"/>
      <c r="F221" s="106"/>
      <c r="G221" s="107"/>
    </row>
    <row r="222" spans="1:7">
      <c r="A222" s="107"/>
      <c r="B222" s="107"/>
      <c r="C222" s="117"/>
      <c r="D222" s="106"/>
      <c r="E222" s="106"/>
      <c r="F222" s="106"/>
      <c r="G222" s="107"/>
    </row>
    <row r="223" spans="1:7">
      <c r="A223" s="107"/>
      <c r="B223" s="107"/>
      <c r="C223" s="117"/>
      <c r="D223" s="106"/>
      <c r="E223" s="106"/>
      <c r="F223" s="106"/>
      <c r="G223" s="107"/>
    </row>
    <row r="224" spans="1:7">
      <c r="A224" s="107"/>
      <c r="B224" s="107"/>
      <c r="C224" s="117"/>
      <c r="D224" s="106"/>
      <c r="E224" s="106"/>
      <c r="F224" s="106"/>
      <c r="G224" s="107"/>
    </row>
    <row r="225" spans="1:7">
      <c r="A225" s="107"/>
      <c r="B225" s="107"/>
      <c r="C225" s="117"/>
      <c r="D225" s="106"/>
      <c r="E225" s="106"/>
      <c r="F225" s="106"/>
      <c r="G225" s="107"/>
    </row>
    <row r="226" spans="1:7">
      <c r="A226" s="107"/>
      <c r="B226" s="107"/>
      <c r="C226" s="117"/>
      <c r="D226" s="106"/>
      <c r="E226" s="106"/>
      <c r="F226" s="106"/>
      <c r="G226" s="107"/>
    </row>
    <row r="227" spans="1:7">
      <c r="A227" s="107"/>
      <c r="B227" s="107"/>
      <c r="C227" s="117"/>
      <c r="D227" s="106"/>
      <c r="E227" s="106"/>
      <c r="F227" s="106"/>
      <c r="G227" s="107"/>
    </row>
    <row r="228" spans="1:7">
      <c r="A228" s="107"/>
      <c r="B228" s="107"/>
      <c r="C228" s="117"/>
      <c r="D228" s="106"/>
      <c r="E228" s="106"/>
      <c r="F228" s="106"/>
      <c r="G228" s="107"/>
    </row>
    <row r="229" spans="1:7">
      <c r="A229" s="107"/>
      <c r="B229" s="107"/>
      <c r="C229" s="117"/>
      <c r="D229" s="106"/>
      <c r="E229" s="106"/>
      <c r="F229" s="106"/>
      <c r="G229" s="107"/>
    </row>
    <row r="230" spans="1:7">
      <c r="A230" s="107"/>
      <c r="B230" s="107"/>
      <c r="C230" s="117"/>
      <c r="D230" s="106"/>
      <c r="E230" s="106"/>
      <c r="F230" s="106"/>
      <c r="G230" s="107"/>
    </row>
    <row r="231" spans="1:7">
      <c r="A231" s="107"/>
      <c r="B231" s="107"/>
      <c r="C231" s="117"/>
      <c r="D231" s="106"/>
      <c r="E231" s="106"/>
      <c r="F231" s="106"/>
      <c r="G231" s="107"/>
    </row>
    <row r="232" spans="1:7">
      <c r="A232" s="107"/>
      <c r="B232" s="107"/>
      <c r="C232" s="117"/>
      <c r="D232" s="106"/>
      <c r="E232" s="106"/>
      <c r="F232" s="106"/>
      <c r="G232" s="107"/>
    </row>
    <row r="233" spans="1:7">
      <c r="A233" s="107"/>
      <c r="B233" s="107"/>
      <c r="C233" s="117"/>
      <c r="D233" s="106"/>
      <c r="E233" s="106"/>
      <c r="F233" s="106"/>
      <c r="G233" s="107"/>
    </row>
    <row r="234" spans="1:7">
      <c r="A234" s="107"/>
      <c r="B234" s="107"/>
      <c r="C234" s="117"/>
      <c r="D234" s="106"/>
      <c r="E234" s="106"/>
      <c r="F234" s="106"/>
      <c r="G234" s="107"/>
    </row>
    <row r="235" spans="1:7">
      <c r="A235" s="107"/>
      <c r="B235" s="107"/>
      <c r="C235" s="117"/>
      <c r="D235" s="106"/>
      <c r="E235" s="106"/>
      <c r="F235" s="106"/>
      <c r="G235" s="107"/>
    </row>
    <row r="236" spans="1:7">
      <c r="A236" s="107"/>
      <c r="B236" s="107"/>
      <c r="C236" s="117"/>
      <c r="D236" s="106"/>
      <c r="E236" s="106"/>
      <c r="F236" s="106"/>
      <c r="G236" s="107"/>
    </row>
    <row r="237" spans="1:7">
      <c r="A237" s="107"/>
      <c r="B237" s="107"/>
      <c r="C237" s="117"/>
      <c r="D237" s="106"/>
      <c r="E237" s="106"/>
      <c r="F237" s="106"/>
      <c r="G237" s="107"/>
    </row>
    <row r="238" spans="1:7">
      <c r="A238" s="107"/>
      <c r="B238" s="107"/>
      <c r="C238" s="117"/>
      <c r="D238" s="106"/>
      <c r="E238" s="106"/>
      <c r="F238" s="106"/>
      <c r="G238" s="107"/>
    </row>
    <row r="239" spans="1:7">
      <c r="A239" s="107"/>
      <c r="B239" s="107"/>
      <c r="C239" s="117"/>
      <c r="D239" s="106"/>
      <c r="E239" s="106"/>
      <c r="F239" s="106"/>
      <c r="G239" s="107"/>
    </row>
    <row r="240" spans="1:7">
      <c r="A240" s="107"/>
      <c r="B240" s="107"/>
      <c r="C240" s="117"/>
      <c r="D240" s="106"/>
      <c r="E240" s="106"/>
      <c r="F240" s="106"/>
      <c r="G240" s="107"/>
    </row>
    <row r="241" spans="1:7">
      <c r="A241" s="107"/>
      <c r="B241" s="107"/>
      <c r="C241" s="117"/>
      <c r="D241" s="106"/>
      <c r="E241" s="106"/>
      <c r="F241" s="106"/>
      <c r="G241" s="107"/>
    </row>
    <row r="242" spans="1:7">
      <c r="A242" s="107"/>
      <c r="B242" s="107"/>
      <c r="C242" s="117"/>
      <c r="D242" s="106"/>
      <c r="E242" s="106"/>
      <c r="F242" s="106"/>
      <c r="G242" s="107"/>
    </row>
    <row r="243" spans="1:7">
      <c r="A243" s="107"/>
      <c r="B243" s="107"/>
      <c r="C243" s="117"/>
      <c r="D243" s="106"/>
      <c r="E243" s="106"/>
      <c r="F243" s="106"/>
      <c r="G243" s="107"/>
    </row>
    <row r="244" spans="1:7">
      <c r="A244" s="107"/>
      <c r="B244" s="107"/>
      <c r="C244" s="117"/>
      <c r="D244" s="106"/>
      <c r="E244" s="106"/>
      <c r="F244" s="106"/>
      <c r="G244" s="107"/>
    </row>
    <row r="245" spans="1:7">
      <c r="A245" s="107"/>
      <c r="B245" s="107"/>
      <c r="C245" s="117"/>
      <c r="D245" s="106"/>
      <c r="E245" s="106"/>
      <c r="F245" s="106"/>
      <c r="G245" s="107"/>
    </row>
    <row r="246" spans="1:7">
      <c r="A246" s="107"/>
      <c r="B246" s="107"/>
      <c r="C246" s="117"/>
      <c r="D246" s="106"/>
      <c r="E246" s="106"/>
      <c r="F246" s="106"/>
      <c r="G246" s="107"/>
    </row>
    <row r="247" spans="1:7">
      <c r="A247" s="107"/>
      <c r="B247" s="107"/>
      <c r="C247" s="117"/>
      <c r="D247" s="106"/>
      <c r="E247" s="106"/>
      <c r="F247" s="106"/>
      <c r="G247" s="107"/>
    </row>
    <row r="248" spans="1:7">
      <c r="A248" s="107"/>
      <c r="B248" s="107"/>
      <c r="C248" s="117"/>
      <c r="D248" s="106"/>
      <c r="E248" s="106"/>
      <c r="F248" s="106"/>
      <c r="G248" s="107"/>
    </row>
    <row r="249" spans="1:7">
      <c r="A249" s="107"/>
      <c r="B249" s="107"/>
      <c r="C249" s="117"/>
      <c r="D249" s="106"/>
      <c r="E249" s="106"/>
      <c r="F249" s="106"/>
      <c r="G249" s="107"/>
    </row>
    <row r="250" spans="1:7" ht="17.25" thickBot="1">
      <c r="A250" s="110"/>
      <c r="B250" s="110"/>
      <c r="C250" s="118"/>
      <c r="D250" s="109"/>
      <c r="E250" s="109"/>
      <c r="F250" s="109"/>
      <c r="G250" s="110"/>
    </row>
    <row r="251" spans="1:7" ht="17.25" thickTop="1"/>
  </sheetData>
  <sheetProtection sheet="1" objects="1" scenarios="1"/>
  <phoneticPr fontId="7" type="noConversion"/>
  <dataValidations count="4">
    <dataValidation type="list" allowBlank="1" showInputMessage="1" showErrorMessage="1" sqref="C2:C251" xr:uid="{781DF996-9B9A-4951-A8F6-CD4BA3808E3D}">
      <formula1>$M$2:$M$13</formula1>
    </dataValidation>
    <dataValidation type="list" allowBlank="1" showInputMessage="1" showErrorMessage="1" sqref="E2:E250" xr:uid="{CFE9450B-3345-4FEA-9C67-52BCE2F449EB}">
      <formula1>$K$2:$K$9</formula1>
    </dataValidation>
    <dataValidation type="list" allowBlank="1" showInputMessage="1" showErrorMessage="1" sqref="D2:D250" xr:uid="{1A4E8FA5-EACA-4DA4-978B-9B3DFA4E9759}">
      <formula1>$I$2:$I$16</formula1>
    </dataValidation>
    <dataValidation type="list" allowBlank="1" showInputMessage="1" showErrorMessage="1" sqref="F2:F250" xr:uid="{24E1AE14-5848-41C0-B3FF-277BC9902938}">
      <formula1>$O$1:$O$2</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8DD3BA1D2431943A42750BC23D0B188" ma:contentTypeVersion="12" ma:contentTypeDescription="Create a new document." ma:contentTypeScope="" ma:versionID="df5a63f8b955ff0f254188d07ec61320">
  <xsd:schema xmlns:xsd="http://www.w3.org/2001/XMLSchema" xmlns:xs="http://www.w3.org/2001/XMLSchema" xmlns:p="http://schemas.microsoft.com/office/2006/metadata/properties" xmlns:ns3="4c43e591-4b44-4dce-960d-c40ee44accb4" xmlns:ns4="589fc332-1d5b-4b68-83b6-e97daa348e69" targetNamespace="http://schemas.microsoft.com/office/2006/metadata/properties" ma:root="true" ma:fieldsID="1174cd3082b320af198c4086967e3409" ns3:_="" ns4:_="">
    <xsd:import namespace="4c43e591-4b44-4dce-960d-c40ee44accb4"/>
    <xsd:import namespace="589fc332-1d5b-4b68-83b6-e97daa348e6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3e591-4b44-4dce-960d-c40ee44acc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9fc332-1d5b-4b68-83b6-e97daa348e6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EE345E-6724-4C27-9F3C-671E39FC0C8E}"/>
</file>

<file path=customXml/itemProps2.xml><?xml version="1.0" encoding="utf-8"?>
<ds:datastoreItem xmlns:ds="http://schemas.openxmlformats.org/officeDocument/2006/customXml" ds:itemID="{F3353AFC-F668-4239-A329-0024EF97988E}"/>
</file>

<file path=customXml/itemProps3.xml><?xml version="1.0" encoding="utf-8"?>
<ds:datastoreItem xmlns:ds="http://schemas.openxmlformats.org/officeDocument/2006/customXml" ds:itemID="{3211898C-2EFA-432C-8778-7D9D3E1F746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Kerins</dc:creator>
  <cp:keywords/>
  <dc:description/>
  <cp:lastModifiedBy/>
  <cp:revision/>
  <dcterms:created xsi:type="dcterms:W3CDTF">2022-03-12T00:57:15Z</dcterms:created>
  <dcterms:modified xsi:type="dcterms:W3CDTF">2022-09-05T21:18:28Z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0x01010048DD3BA1D2431943A42750BC23D0B188</vt:lpwstr>
  </property>
</Properties>
</file>